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44525"/>
</workbook>
</file>

<file path=xl/calcChain.xml><?xml version="1.0" encoding="utf-8"?>
<calcChain xmlns="http://schemas.openxmlformats.org/spreadsheetml/2006/main">
  <c r="O58" i="1" l="1"/>
  <c r="O57" i="1"/>
  <c r="E40" i="1"/>
  <c r="J38" i="1"/>
  <c r="L38" i="1"/>
  <c r="M38" i="1"/>
  <c r="N38" i="1"/>
  <c r="F50" i="1"/>
  <c r="G50" i="1"/>
  <c r="H50" i="1"/>
  <c r="I50" i="1"/>
  <c r="J50" i="1"/>
  <c r="K50" i="1"/>
  <c r="E52" i="1"/>
  <c r="D52" i="1"/>
  <c r="E51" i="1"/>
  <c r="E50" i="1" s="1"/>
  <c r="D51" i="1"/>
  <c r="D50" i="1" s="1"/>
  <c r="M9" i="1"/>
  <c r="L10" i="1"/>
  <c r="L9" i="1" s="1"/>
  <c r="O16" i="1"/>
  <c r="F39" i="1"/>
  <c r="F38" i="1" s="1"/>
  <c r="H39" i="1"/>
  <c r="H38" i="1" s="1"/>
  <c r="H54" i="1"/>
  <c r="J20" i="1"/>
  <c r="J25" i="1"/>
  <c r="D25" i="1" s="1"/>
  <c r="J28" i="1"/>
  <c r="D28" i="1" s="1"/>
  <c r="J32" i="1"/>
  <c r="D32" i="1" s="1"/>
  <c r="J39" i="1"/>
  <c r="J54" i="1"/>
  <c r="K54" i="1"/>
  <c r="I54" i="1"/>
  <c r="O43" i="1"/>
  <c r="D20" i="1"/>
  <c r="O46" i="1"/>
  <c r="G39" i="1"/>
  <c r="G38" i="1" s="1"/>
  <c r="I39" i="1"/>
  <c r="I38" i="1" s="1"/>
  <c r="K39" i="1"/>
  <c r="K38" i="1" s="1"/>
  <c r="E41" i="1"/>
  <c r="D41" i="1"/>
  <c r="E39" i="1"/>
  <c r="E38" i="1" s="1"/>
  <c r="D40" i="1"/>
  <c r="K20" i="1"/>
  <c r="E20" i="1" s="1"/>
  <c r="K25" i="1"/>
  <c r="E25" i="1" s="1"/>
  <c r="K32" i="1"/>
  <c r="E32" i="1" s="1"/>
  <c r="K28" i="1"/>
  <c r="E28" i="1" s="1"/>
  <c r="O21" i="1"/>
  <c r="O22" i="1"/>
  <c r="O23" i="1"/>
  <c r="O24" i="1"/>
  <c r="O26" i="1"/>
  <c r="O33" i="1"/>
  <c r="O35" i="1"/>
  <c r="O14" i="1"/>
  <c r="O50" i="1" l="1"/>
  <c r="O51" i="1"/>
  <c r="O41" i="1"/>
  <c r="O40" i="1"/>
  <c r="E54" i="1"/>
  <c r="O27" i="1"/>
  <c r="D54" i="1"/>
  <c r="O20" i="1"/>
  <c r="O15" i="1"/>
  <c r="O18" i="1"/>
  <c r="O34" i="1"/>
  <c r="O32" i="1"/>
  <c r="O25" i="1"/>
  <c r="O52" i="1"/>
  <c r="O42" i="1"/>
  <c r="O19" i="1"/>
  <c r="D39" i="1"/>
  <c r="D38" i="1" s="1"/>
  <c r="O54" i="1" l="1"/>
  <c r="O12" i="1"/>
  <c r="O10" i="1"/>
  <c r="O39" i="1"/>
  <c r="O9" i="1" l="1"/>
</calcChain>
</file>

<file path=xl/sharedStrings.xml><?xml version="1.0" encoding="utf-8"?>
<sst xmlns="http://schemas.openxmlformats.org/spreadsheetml/2006/main" count="90" uniqueCount="78">
  <si>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</si>
  <si>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</si>
  <si>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</si>
  <si>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</si>
  <si>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</si>
  <si>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</si>
  <si>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</si>
  <si>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</si>
  <si>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</si>
  <si>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</si>
  <si>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</si>
  <si>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</si>
  <si>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</si>
  <si>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</si>
  <si>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</si>
  <si>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</si>
  <si>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</si>
  <si>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</si>
  <si>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</si>
  <si>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</si>
  <si>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</si>
  <si>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</si>
  <si>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</si>
  <si>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</si>
  <si>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</si>
  <si>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</si>
  <si>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</si>
  <si>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8 (47361) 2-29-35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</si>
  <si>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</si>
  <si>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</si>
  <si>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</si>
  <si>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</si>
  <si>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</si>
  <si>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</si>
  <si>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</si>
  <si>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</si>
  <si>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</si>
  <si>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</si>
  <si>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</si>
  <si>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</si>
  <si>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</si>
  <si>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</si>
  <si>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</si>
  <si>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</si>
  <si>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</si>
  <si>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</si>
  <si>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</si>
  <si>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</si>
  <si>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</si>
  <si>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</si>
  <si>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</si>
  <si>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</si>
  <si>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</si>
  <si>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</si>
  <si>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</si>
  <si>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</si>
  <si>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</si>
  <si>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Отчет 
о ходе реализации муниципальной программы «Развитие территории поселения»
за 2016 г.</t>
  </si>
  <si>
    <t>2014-2020 гг.</t>
  </si>
  <si>
    <t>Программа "Развитие территория поселения"</t>
  </si>
  <si>
    <t>ПОДПРОГРАММА 1 "Ремонт и содержание муниципальных дорог"</t>
  </si>
  <si>
    <t>Основное мероприятие 1 "Ремонт и содержание муниципальных дорог"</t>
  </si>
  <si>
    <t>ПОДПРОГРАММА 2 "Развитие сети уличного освещения"</t>
  </si>
  <si>
    <t>Основное мероприятие 1 "Организация и содержание уличного освещения,содержание и ремонт сетей уличного освещения"</t>
  </si>
  <si>
    <t>Программа 3."Благоустройство территории поселения"</t>
  </si>
  <si>
    <t>Основное  мероприятие 1 "Организация сбора и вывоза бытовых отходов,ликвидация несанкционнированных свалок"</t>
  </si>
  <si>
    <t>Основное  мероприятие 2. "Озеленение территориипоселения,удаление сухостоя.обрезка сухих деревьев,скашивание сорной растительности"</t>
  </si>
  <si>
    <t>Подпрограмма 4." Повышение энергитической эффективности и сокращение энергитических издержек в учреждениях поселения"</t>
  </si>
  <si>
    <t>Глава Коломыцевского с/п</t>
  </si>
  <si>
    <t>Мероприятия по содержанию ремонту автомобильных дорог,находящихся в собственности Коломыцевского с/п</t>
  </si>
  <si>
    <t>Мероприятия по реконструкции улиц,обеспеченных освещением,снижение затрат на оплату электроэнергии уличного освещения</t>
  </si>
  <si>
    <t>Мероприятия по увеличению зеленных насаждений,увеличение привлекательности и улучшение эстетического оформления зон отдыха,территория общего пользования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</si>
  <si>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</si>
  <si>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>Основное  мероприятие 1." Повышение энергитической эффективности и сокращение энергитических издержек в учреждениях поселения"</t>
  </si>
  <si>
    <t>Главный бухгалтер</t>
  </si>
  <si>
    <t>Т.М.Пухова</t>
  </si>
  <si>
    <t>И.В.Жидкова</t>
  </si>
  <si>
    <t>Приложение № 6 к постановлению от 16.03.2016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</si>
</sst>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89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left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view="pageBreakPreview" topLeftCell="B1" zoomScale="60" workbookViewId="0">
      <selection activeCell="A2" sqref="A2:S2"/>
    </sheetView>
  </sheetViews>
  <sheetFormatPr defaultRowHeight="18.75" x14ac:dyDescent="0.3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41.25" customHeight="1" x14ac:dyDescent="0.3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88" t="s">
        <v>77</v>
      </c>
      <c r="Q1" s="87"/>
      <c r="R1" s="87"/>
      <c r="S1" s="87"/>
    </row>
    <row r="2" spans="1:20" s="18" customFormat="1" ht="84" customHeight="1" x14ac:dyDescent="0.3">
      <c r="A2" s="83" t="s">
        <v>57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5"/>
      <c r="R2" s="85"/>
      <c r="S2" s="85"/>
    </row>
    <row r="3" spans="1:20" s="18" customFormat="1" ht="1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 x14ac:dyDescent="0.25">
      <c r="A4" s="86" t="s">
        <v>0</v>
      </c>
      <c r="B4" s="80" t="s">
        <v>2</v>
      </c>
      <c r="C4" s="80" t="s">
        <v>1</v>
      </c>
      <c r="D4" s="80" t="s">
        <v>3</v>
      </c>
      <c r="E4" s="80"/>
      <c r="F4" s="80"/>
      <c r="G4" s="80"/>
      <c r="H4" s="80"/>
      <c r="I4" s="80"/>
      <c r="J4" s="80"/>
      <c r="K4" s="80"/>
      <c r="L4" s="80"/>
      <c r="M4" s="80"/>
      <c r="N4" s="80" t="s">
        <v>4</v>
      </c>
      <c r="O4" s="80"/>
      <c r="P4" s="80" t="s">
        <v>5</v>
      </c>
      <c r="Q4" s="80" t="s">
        <v>6</v>
      </c>
      <c r="R4" s="80" t="s">
        <v>7</v>
      </c>
      <c r="S4" s="80" t="s">
        <v>8</v>
      </c>
    </row>
    <row r="5" spans="1:20" x14ac:dyDescent="0.25">
      <c r="A5" s="86"/>
      <c r="B5" s="80"/>
      <c r="C5" s="80"/>
      <c r="D5" s="80" t="s">
        <v>9</v>
      </c>
      <c r="E5" s="80"/>
      <c r="F5" s="80" t="s">
        <v>10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</row>
    <row r="6" spans="1:20" ht="25.5" customHeight="1" x14ac:dyDescent="0.25">
      <c r="A6" s="86"/>
      <c r="B6" s="80"/>
      <c r="C6" s="80"/>
      <c r="D6" s="80"/>
      <c r="E6" s="80"/>
      <c r="F6" s="80" t="s">
        <v>11</v>
      </c>
      <c r="G6" s="80"/>
      <c r="H6" s="80" t="s">
        <v>12</v>
      </c>
      <c r="I6" s="80"/>
      <c r="J6" s="80" t="s">
        <v>13</v>
      </c>
      <c r="K6" s="80"/>
      <c r="L6" s="80" t="s">
        <v>14</v>
      </c>
      <c r="M6" s="80"/>
      <c r="N6" s="80"/>
      <c r="O6" s="80"/>
      <c r="P6" s="80"/>
      <c r="Q6" s="80"/>
      <c r="R6" s="80"/>
      <c r="S6" s="80"/>
    </row>
    <row r="7" spans="1:20" x14ac:dyDescent="0.25">
      <c r="A7" s="86"/>
      <c r="B7" s="80"/>
      <c r="C7" s="80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80"/>
      <c r="Q7" s="80"/>
      <c r="R7" s="80"/>
      <c r="S7" s="80"/>
    </row>
    <row r="8" spans="1:20" x14ac:dyDescent="0.25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 x14ac:dyDescent="0.25">
      <c r="A9" s="36"/>
      <c r="B9" s="38" t="s">
        <v>59</v>
      </c>
      <c r="C9" s="37" t="s">
        <v>58</v>
      </c>
      <c r="D9" s="60">
        <v>2553.9</v>
      </c>
      <c r="E9" s="60">
        <v>2553.9</v>
      </c>
      <c r="F9" s="60">
        <v>0</v>
      </c>
      <c r="G9" s="60">
        <v>0</v>
      </c>
      <c r="H9" s="60">
        <v>22.4</v>
      </c>
      <c r="I9" s="60">
        <v>22.4</v>
      </c>
      <c r="J9" s="60">
        <v>2531.5</v>
      </c>
      <c r="K9" s="60">
        <v>2531.5</v>
      </c>
      <c r="L9" s="60">
        <f t="shared" ref="L9:M9" si="0">L10+L38+L50+L54</f>
        <v>0</v>
      </c>
      <c r="M9" s="60">
        <f t="shared" si="0"/>
        <v>0</v>
      </c>
      <c r="N9" s="61">
        <v>100</v>
      </c>
      <c r="O9" s="60">
        <f>E9/D9*100</f>
        <v>100</v>
      </c>
      <c r="P9" s="62"/>
      <c r="Q9" s="62"/>
      <c r="R9" s="62"/>
      <c r="S9" s="62">
        <v>100</v>
      </c>
    </row>
    <row r="10" spans="1:20" s="2" customFormat="1" ht="46.5" customHeight="1" x14ac:dyDescent="0.25">
      <c r="A10" s="72"/>
      <c r="B10" s="78" t="s">
        <v>60</v>
      </c>
      <c r="C10" s="66">
        <v>2016</v>
      </c>
      <c r="D10" s="75">
        <v>1762</v>
      </c>
      <c r="E10" s="75">
        <v>1762</v>
      </c>
      <c r="F10" s="75">
        <v>0</v>
      </c>
      <c r="G10" s="75">
        <v>0</v>
      </c>
      <c r="H10" s="75">
        <v>0</v>
      </c>
      <c r="I10" s="75">
        <v>0</v>
      </c>
      <c r="J10" s="75">
        <v>1762</v>
      </c>
      <c r="K10" s="75">
        <v>1762</v>
      </c>
      <c r="L10" s="75">
        <f t="shared" ref="L10" si="1">L12+L17+L18+L20+L25+L28+L32+L36+L37</f>
        <v>0</v>
      </c>
      <c r="M10" s="75">
        <v>0</v>
      </c>
      <c r="N10" s="75">
        <v>100</v>
      </c>
      <c r="O10" s="75">
        <f t="shared" ref="O10:O54" si="2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 x14ac:dyDescent="0.25">
      <c r="A11" s="74"/>
      <c r="B11" s="79"/>
      <c r="C11" s="68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40" t="s">
        <v>69</v>
      </c>
      <c r="Q11" s="42"/>
      <c r="R11" s="41"/>
      <c r="S11" s="41">
        <v>100</v>
      </c>
      <c r="T11" s="33"/>
    </row>
    <row r="12" spans="1:20" s="2" customFormat="1" ht="75.75" customHeight="1" x14ac:dyDescent="0.3">
      <c r="A12" s="43"/>
      <c r="B12" s="19" t="s">
        <v>61</v>
      </c>
      <c r="C12" s="20"/>
      <c r="D12" s="21">
        <v>1762</v>
      </c>
      <c r="E12" s="21">
        <v>1762</v>
      </c>
      <c r="F12" s="21">
        <v>0</v>
      </c>
      <c r="G12" s="21">
        <v>0</v>
      </c>
      <c r="H12" s="21">
        <v>0</v>
      </c>
      <c r="I12" s="21">
        <v>0</v>
      </c>
      <c r="J12" s="21">
        <v>1762</v>
      </c>
      <c r="K12" s="21">
        <v>1762</v>
      </c>
      <c r="L12" s="21">
        <v>0</v>
      </c>
      <c r="M12" s="21">
        <v>0</v>
      </c>
      <c r="N12" s="21">
        <v>100</v>
      </c>
      <c r="O12" s="44">
        <f t="shared" si="2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 x14ac:dyDescent="0.25">
      <c r="A13" s="47"/>
      <c r="B13" s="78" t="s">
        <v>62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 x14ac:dyDescent="0.25">
      <c r="A14" s="47"/>
      <c r="B14" s="79"/>
      <c r="C14" s="23">
        <v>2016</v>
      </c>
      <c r="D14" s="21">
        <v>237.4</v>
      </c>
      <c r="E14" s="21">
        <v>237.4</v>
      </c>
      <c r="F14" s="21">
        <v>0</v>
      </c>
      <c r="G14" s="21">
        <v>0</v>
      </c>
      <c r="H14" s="21">
        <v>22.4</v>
      </c>
      <c r="I14" s="21">
        <v>22.4</v>
      </c>
      <c r="J14" s="21">
        <v>215</v>
      </c>
      <c r="K14" s="21">
        <v>215</v>
      </c>
      <c r="L14" s="21">
        <v>0</v>
      </c>
      <c r="M14" s="21">
        <v>0</v>
      </c>
      <c r="N14" s="21">
        <v>100</v>
      </c>
      <c r="O14" s="39">
        <f t="shared" si="2"/>
        <v>100</v>
      </c>
      <c r="P14" s="23" t="s">
        <v>70</v>
      </c>
      <c r="Q14" s="21"/>
      <c r="R14" s="21"/>
      <c r="S14" s="21">
        <v>100</v>
      </c>
      <c r="T14" s="31"/>
    </row>
    <row r="15" spans="1:20" s="1" customFormat="1" ht="88.5" customHeight="1" x14ac:dyDescent="0.25">
      <c r="A15" s="47"/>
      <c r="B15" s="59" t="s">
        <v>63</v>
      </c>
      <c r="C15" s="23"/>
      <c r="D15" s="21">
        <v>237.4</v>
      </c>
      <c r="E15" s="21">
        <v>237.4</v>
      </c>
      <c r="F15" s="21">
        <v>0</v>
      </c>
      <c r="G15" s="21">
        <v>0</v>
      </c>
      <c r="H15" s="21">
        <v>22.4</v>
      </c>
      <c r="I15" s="21">
        <v>22.4</v>
      </c>
      <c r="J15" s="21">
        <v>215</v>
      </c>
      <c r="K15" s="21">
        <v>215</v>
      </c>
      <c r="L15" s="21">
        <v>0</v>
      </c>
      <c r="M15" s="21">
        <v>0</v>
      </c>
      <c r="N15" s="21">
        <v>100</v>
      </c>
      <c r="O15" s="39">
        <f t="shared" si="2"/>
        <v>100</v>
      </c>
      <c r="P15" s="23"/>
      <c r="Q15" s="21"/>
      <c r="R15" s="21"/>
      <c r="S15" s="21">
        <v>100</v>
      </c>
      <c r="T15" s="31"/>
    </row>
    <row r="16" spans="1:20" s="1" customFormat="1" ht="130.5" customHeight="1" x14ac:dyDescent="0.25">
      <c r="A16" s="47"/>
      <c r="B16" s="38" t="s">
        <v>64</v>
      </c>
      <c r="C16" s="23">
        <v>2016</v>
      </c>
      <c r="D16" s="21">
        <v>534.5</v>
      </c>
      <c r="E16" s="21">
        <v>534.5</v>
      </c>
      <c r="F16" s="21">
        <v>0</v>
      </c>
      <c r="G16" s="21">
        <v>0</v>
      </c>
      <c r="H16" s="21">
        <v>0</v>
      </c>
      <c r="I16" s="21"/>
      <c r="J16" s="21">
        <v>534.5</v>
      </c>
      <c r="K16" s="21">
        <v>534.5</v>
      </c>
      <c r="L16" s="21"/>
      <c r="M16" s="21"/>
      <c r="N16" s="21">
        <v>100</v>
      </c>
      <c r="O16" s="39">
        <f t="shared" ref="O16" si="3">E16/D16*100</f>
        <v>100</v>
      </c>
      <c r="P16" s="23" t="s">
        <v>71</v>
      </c>
      <c r="Q16" s="21"/>
      <c r="R16" s="21"/>
      <c r="S16" s="21">
        <v>100</v>
      </c>
      <c r="T16" s="31"/>
    </row>
    <row r="17" spans="1:20" s="1" customFormat="1" ht="230.25" hidden="1" customHeight="1" x14ac:dyDescent="0.25">
      <c r="A17" s="47"/>
      <c r="B17" s="24" t="s">
        <v>28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 x14ac:dyDescent="0.25">
      <c r="A18" s="47"/>
      <c r="B18" s="22" t="s">
        <v>65</v>
      </c>
      <c r="C18" s="23"/>
      <c r="D18" s="21">
        <v>38.4</v>
      </c>
      <c r="E18" s="21">
        <v>38.4</v>
      </c>
      <c r="F18" s="21">
        <v>0</v>
      </c>
      <c r="G18" s="21">
        <v>0</v>
      </c>
      <c r="H18" s="21">
        <v>0</v>
      </c>
      <c r="I18" s="21">
        <v>0</v>
      </c>
      <c r="J18" s="21">
        <v>38.4</v>
      </c>
      <c r="K18" s="21">
        <v>38.4</v>
      </c>
      <c r="L18" s="21"/>
      <c r="M18" s="21"/>
      <c r="N18" s="21">
        <v>100</v>
      </c>
      <c r="O18" s="39">
        <f t="shared" si="2"/>
        <v>100</v>
      </c>
      <c r="P18" s="23"/>
      <c r="Q18" s="21"/>
      <c r="R18" s="21"/>
      <c r="S18" s="21">
        <v>100</v>
      </c>
      <c r="T18" s="31"/>
    </row>
    <row r="19" spans="1:20" s="1" customFormat="1" ht="123.75" customHeight="1" x14ac:dyDescent="0.25">
      <c r="A19" s="47"/>
      <c r="B19" s="22" t="s">
        <v>66</v>
      </c>
      <c r="C19" s="23"/>
      <c r="D19" s="21">
        <v>496.1</v>
      </c>
      <c r="E19" s="21">
        <v>496.1</v>
      </c>
      <c r="F19" s="21">
        <v>0</v>
      </c>
      <c r="G19" s="21">
        <v>0</v>
      </c>
      <c r="H19" s="21">
        <v>0</v>
      </c>
      <c r="I19" s="21">
        <v>0</v>
      </c>
      <c r="J19" s="21">
        <v>496.1</v>
      </c>
      <c r="K19" s="21">
        <v>496.1</v>
      </c>
      <c r="L19" s="21"/>
      <c r="M19" s="21"/>
      <c r="N19" s="21">
        <v>100</v>
      </c>
      <c r="O19" s="39">
        <f t="shared" si="2"/>
        <v>100</v>
      </c>
      <c r="P19" s="23"/>
      <c r="Q19" s="21"/>
      <c r="R19" s="21"/>
      <c r="S19" s="21">
        <v>100</v>
      </c>
      <c r="T19" s="31"/>
    </row>
    <row r="20" spans="1:20" s="1" customFormat="1" ht="101.25" hidden="1" customHeight="1" x14ac:dyDescent="0.3">
      <c r="A20" s="47"/>
      <c r="B20" s="81"/>
      <c r="C20" s="23"/>
      <c r="D20" s="21">
        <f>J20</f>
        <v>150</v>
      </c>
      <c r="E20" s="21">
        <f>K20</f>
        <v>150</v>
      </c>
      <c r="F20" s="21"/>
      <c r="G20" s="21"/>
      <c r="H20" s="21"/>
      <c r="I20" s="21"/>
      <c r="J20" s="21">
        <f>J21+J22+J23+J24</f>
        <v>150</v>
      </c>
      <c r="K20" s="21">
        <f>K21+K22+K23+K24</f>
        <v>150</v>
      </c>
      <c r="L20" s="21"/>
      <c r="M20" s="21"/>
      <c r="N20" s="21"/>
      <c r="O20" s="39">
        <f t="shared" si="2"/>
        <v>100</v>
      </c>
      <c r="P20" s="49"/>
      <c r="Q20" s="21"/>
      <c r="R20" s="21"/>
      <c r="S20" s="21"/>
      <c r="T20" s="31"/>
    </row>
    <row r="21" spans="1:20" s="1" customFormat="1" ht="66" hidden="1" customHeight="1" x14ac:dyDescent="0.25">
      <c r="A21" s="47"/>
      <c r="B21" s="82"/>
      <c r="C21" s="23"/>
      <c r="D21" s="21">
        <v>60</v>
      </c>
      <c r="E21" s="21">
        <v>60</v>
      </c>
      <c r="F21" s="21"/>
      <c r="G21" s="21"/>
      <c r="H21" s="21"/>
      <c r="I21" s="21"/>
      <c r="J21" s="21">
        <v>60</v>
      </c>
      <c r="K21" s="21">
        <v>60</v>
      </c>
      <c r="L21" s="21"/>
      <c r="M21" s="21"/>
      <c r="N21" s="21"/>
      <c r="O21" s="39">
        <f t="shared" si="2"/>
        <v>100</v>
      </c>
      <c r="P21" s="23"/>
      <c r="Q21" s="21"/>
      <c r="R21" s="21"/>
      <c r="S21" s="21"/>
      <c r="T21" s="31"/>
    </row>
    <row r="22" spans="1:20" s="1" customFormat="1" ht="122.25" customHeight="1" x14ac:dyDescent="0.25">
      <c r="A22" s="47"/>
      <c r="B22" s="78" t="s">
        <v>67</v>
      </c>
      <c r="C22" s="23">
        <v>2016</v>
      </c>
      <c r="D22" s="21">
        <v>20</v>
      </c>
      <c r="E22" s="21">
        <v>20</v>
      </c>
      <c r="F22" s="21">
        <v>0</v>
      </c>
      <c r="G22" s="21">
        <v>0</v>
      </c>
      <c r="H22" s="21">
        <v>0</v>
      </c>
      <c r="I22" s="21">
        <v>0</v>
      </c>
      <c r="J22" s="21">
        <v>20</v>
      </c>
      <c r="K22" s="21">
        <v>20</v>
      </c>
      <c r="L22" s="21"/>
      <c r="M22" s="21"/>
      <c r="N22" s="21">
        <v>100</v>
      </c>
      <c r="O22" s="39">
        <f t="shared" si="2"/>
        <v>100</v>
      </c>
      <c r="P22" s="23" t="s">
        <v>72</v>
      </c>
      <c r="Q22" s="21"/>
      <c r="R22" s="21"/>
      <c r="S22" s="21">
        <v>100</v>
      </c>
      <c r="T22" s="31"/>
    </row>
    <row r="23" spans="1:20" s="1" customFormat="1" ht="62.25" hidden="1" customHeight="1" x14ac:dyDescent="0.25">
      <c r="A23" s="47"/>
      <c r="B23" s="79"/>
      <c r="C23" s="23"/>
      <c r="D23" s="21">
        <v>50</v>
      </c>
      <c r="E23" s="21">
        <v>50</v>
      </c>
      <c r="F23" s="21"/>
      <c r="G23" s="21"/>
      <c r="H23" s="21"/>
      <c r="I23" s="21"/>
      <c r="J23" s="21">
        <v>50</v>
      </c>
      <c r="K23" s="21">
        <v>50</v>
      </c>
      <c r="L23" s="21"/>
      <c r="M23" s="21"/>
      <c r="N23" s="21"/>
      <c r="O23" s="39">
        <f t="shared" si="2"/>
        <v>100</v>
      </c>
      <c r="P23" s="23"/>
      <c r="Q23" s="21"/>
      <c r="R23" s="21"/>
      <c r="S23" s="21"/>
      <c r="T23" s="31"/>
    </row>
    <row r="24" spans="1:20" s="1" customFormat="1" ht="116.25" customHeight="1" x14ac:dyDescent="0.25">
      <c r="A24" s="47"/>
      <c r="B24" s="81" t="s">
        <v>73</v>
      </c>
      <c r="C24" s="23"/>
      <c r="D24" s="21">
        <v>20</v>
      </c>
      <c r="E24" s="21">
        <v>20</v>
      </c>
      <c r="F24" s="21">
        <v>0</v>
      </c>
      <c r="G24" s="21">
        <v>0</v>
      </c>
      <c r="H24" s="21">
        <v>0</v>
      </c>
      <c r="I24" s="21"/>
      <c r="J24" s="21">
        <v>20</v>
      </c>
      <c r="K24" s="21">
        <v>20</v>
      </c>
      <c r="L24" s="21"/>
      <c r="M24" s="21"/>
      <c r="N24" s="21">
        <v>100</v>
      </c>
      <c r="O24" s="39">
        <f t="shared" si="2"/>
        <v>100</v>
      </c>
      <c r="P24" s="23"/>
      <c r="Q24" s="21"/>
      <c r="R24" s="21"/>
      <c r="S24" s="21">
        <v>100</v>
      </c>
      <c r="T24" s="31"/>
    </row>
    <row r="25" spans="1:20" s="1" customFormat="1" ht="56.25" hidden="1" customHeight="1" x14ac:dyDescent="0.3">
      <c r="A25" s="47"/>
      <c r="B25" s="82"/>
      <c r="C25" s="23"/>
      <c r="D25" s="21">
        <f t="shared" ref="D25:D32" si="4">J25</f>
        <v>50</v>
      </c>
      <c r="E25" s="21">
        <f t="shared" ref="E25:E32" si="5">K25</f>
        <v>50</v>
      </c>
      <c r="F25" s="21"/>
      <c r="G25" s="21"/>
      <c r="H25" s="21"/>
      <c r="I25" s="21"/>
      <c r="J25" s="21">
        <f>J26+J27</f>
        <v>50</v>
      </c>
      <c r="K25" s="21">
        <f>K26+K27</f>
        <v>50</v>
      </c>
      <c r="L25" s="21"/>
      <c r="M25" s="21"/>
      <c r="N25" s="21"/>
      <c r="O25" s="39">
        <f t="shared" si="2"/>
        <v>100</v>
      </c>
      <c r="P25" s="50"/>
      <c r="Q25" s="21"/>
      <c r="R25" s="21"/>
      <c r="S25" s="21"/>
      <c r="T25" s="31"/>
    </row>
    <row r="26" spans="1:20" s="1" customFormat="1" ht="0.75" customHeight="1" x14ac:dyDescent="0.25">
      <c r="A26" s="47"/>
      <c r="B26" s="22" t="s">
        <v>29</v>
      </c>
      <c r="C26" s="23"/>
      <c r="D26" s="21">
        <v>25</v>
      </c>
      <c r="E26" s="21">
        <v>25</v>
      </c>
      <c r="F26" s="21"/>
      <c r="G26" s="21"/>
      <c r="H26" s="21"/>
      <c r="I26" s="21"/>
      <c r="J26" s="21">
        <v>25</v>
      </c>
      <c r="K26" s="21">
        <v>25</v>
      </c>
      <c r="L26" s="21"/>
      <c r="M26" s="21"/>
      <c r="N26" s="21"/>
      <c r="O26" s="39">
        <f t="shared" si="2"/>
        <v>100</v>
      </c>
      <c r="P26" s="23"/>
      <c r="Q26" s="21"/>
      <c r="R26" s="21"/>
      <c r="S26" s="21"/>
      <c r="T26" s="31"/>
    </row>
    <row r="27" spans="1:20" s="1" customFormat="1" ht="57.75" hidden="1" customHeight="1" x14ac:dyDescent="0.25">
      <c r="A27" s="47"/>
      <c r="B27" s="22" t="s">
        <v>30</v>
      </c>
      <c r="C27" s="23"/>
      <c r="D27" s="21">
        <v>25</v>
      </c>
      <c r="E27" s="21">
        <v>25</v>
      </c>
      <c r="F27" s="21"/>
      <c r="G27" s="21"/>
      <c r="H27" s="21"/>
      <c r="I27" s="21"/>
      <c r="J27" s="21">
        <v>25</v>
      </c>
      <c r="K27" s="21">
        <v>25</v>
      </c>
      <c r="L27" s="21"/>
      <c r="M27" s="21"/>
      <c r="N27" s="21"/>
      <c r="O27" s="39">
        <f t="shared" si="2"/>
        <v>100</v>
      </c>
      <c r="P27" s="23"/>
      <c r="Q27" s="21"/>
      <c r="R27" s="21"/>
      <c r="S27" s="21"/>
      <c r="T27" s="31"/>
    </row>
    <row r="28" spans="1:20" s="1" customFormat="1" ht="69" hidden="1" customHeight="1" x14ac:dyDescent="0.25">
      <c r="A28" s="47"/>
      <c r="B28" s="22" t="s">
        <v>31</v>
      </c>
      <c r="C28" s="23"/>
      <c r="D28" s="21">
        <f t="shared" si="4"/>
        <v>0</v>
      </c>
      <c r="E28" s="21">
        <f t="shared" si="5"/>
        <v>0</v>
      </c>
      <c r="F28" s="21"/>
      <c r="G28" s="21"/>
      <c r="H28" s="21"/>
      <c r="I28" s="21"/>
      <c r="J28" s="21">
        <f>J29+J30+J31</f>
        <v>0</v>
      </c>
      <c r="K28" s="21">
        <f>K29+K30+K31</f>
        <v>0</v>
      </c>
      <c r="L28" s="21"/>
      <c r="M28" s="21"/>
      <c r="N28" s="21"/>
      <c r="O28" s="39"/>
      <c r="P28" s="23"/>
      <c r="Q28" s="21"/>
      <c r="R28" s="21"/>
      <c r="S28" s="21"/>
      <c r="T28" s="31"/>
    </row>
    <row r="29" spans="1:20" s="1" customFormat="1" ht="102.75" hidden="1" customHeight="1" x14ac:dyDescent="0.25">
      <c r="A29" s="47"/>
      <c r="B29" s="22" t="s">
        <v>32</v>
      </c>
      <c r="C29" s="23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39"/>
      <c r="P29" s="23"/>
      <c r="Q29" s="21"/>
      <c r="R29" s="21"/>
      <c r="S29" s="21"/>
      <c r="T29" s="31"/>
    </row>
    <row r="30" spans="1:20" s="1" customFormat="1" ht="61.5" hidden="1" customHeight="1" x14ac:dyDescent="0.25">
      <c r="A30" s="47"/>
      <c r="B30" s="22" t="s">
        <v>33</v>
      </c>
      <c r="C30" s="2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39"/>
      <c r="P30" s="23"/>
      <c r="Q30" s="21"/>
      <c r="R30" s="21"/>
      <c r="S30" s="21"/>
      <c r="T30" s="31"/>
    </row>
    <row r="31" spans="1:20" s="1" customFormat="1" ht="96" hidden="1" customHeight="1" x14ac:dyDescent="0.25">
      <c r="A31" s="47"/>
      <c r="B31" s="22" t="s">
        <v>34</v>
      </c>
      <c r="C31" s="23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39"/>
      <c r="P31" s="23"/>
      <c r="Q31" s="21"/>
      <c r="R31" s="21"/>
      <c r="S31" s="21"/>
      <c r="T31" s="31"/>
    </row>
    <row r="32" spans="1:20" s="1" customFormat="1" ht="81" hidden="1" customHeight="1" x14ac:dyDescent="0.25">
      <c r="A32" s="47"/>
      <c r="B32" s="22" t="s">
        <v>35</v>
      </c>
      <c r="C32" s="23"/>
      <c r="D32" s="21">
        <f t="shared" si="4"/>
        <v>172.1</v>
      </c>
      <c r="E32" s="21">
        <f t="shared" si="5"/>
        <v>172.1</v>
      </c>
      <c r="F32" s="21"/>
      <c r="G32" s="21"/>
      <c r="H32" s="21"/>
      <c r="I32" s="21"/>
      <c r="J32" s="21">
        <f>J33+J34+J35</f>
        <v>172.1</v>
      </c>
      <c r="K32" s="21">
        <f>K33+K34+K35</f>
        <v>172.1</v>
      </c>
      <c r="L32" s="21"/>
      <c r="M32" s="21"/>
      <c r="N32" s="21"/>
      <c r="O32" s="39">
        <f t="shared" si="2"/>
        <v>100</v>
      </c>
      <c r="P32" s="23"/>
      <c r="Q32" s="21"/>
      <c r="R32" s="21"/>
      <c r="S32" s="21"/>
      <c r="T32" s="31"/>
    </row>
    <row r="33" spans="1:20" s="1" customFormat="1" ht="65.25" hidden="1" customHeight="1" x14ac:dyDescent="0.25">
      <c r="A33" s="47"/>
      <c r="B33" s="22" t="s">
        <v>36</v>
      </c>
      <c r="C33" s="23"/>
      <c r="D33" s="21">
        <v>141.69999999999999</v>
      </c>
      <c r="E33" s="21">
        <v>141.69999999999999</v>
      </c>
      <c r="F33" s="21"/>
      <c r="G33" s="21"/>
      <c r="H33" s="21"/>
      <c r="I33" s="21"/>
      <c r="J33" s="21">
        <v>141.69999999999999</v>
      </c>
      <c r="K33" s="21">
        <v>141.69999999999999</v>
      </c>
      <c r="L33" s="21"/>
      <c r="M33" s="21"/>
      <c r="N33" s="21"/>
      <c r="O33" s="39">
        <f t="shared" si="2"/>
        <v>100</v>
      </c>
      <c r="P33" s="23"/>
      <c r="Q33" s="21"/>
      <c r="R33" s="21"/>
      <c r="S33" s="21"/>
      <c r="T33" s="31"/>
    </row>
    <row r="34" spans="1:20" s="1" customFormat="1" ht="58.5" hidden="1" customHeight="1" x14ac:dyDescent="0.25">
      <c r="A34" s="47"/>
      <c r="B34" s="22" t="s">
        <v>37</v>
      </c>
      <c r="C34" s="23"/>
      <c r="D34" s="21">
        <v>26.4</v>
      </c>
      <c r="E34" s="21">
        <v>26.4</v>
      </c>
      <c r="F34" s="21"/>
      <c r="G34" s="21"/>
      <c r="H34" s="21"/>
      <c r="I34" s="21"/>
      <c r="J34" s="21">
        <v>26.4</v>
      </c>
      <c r="K34" s="21">
        <v>26.4</v>
      </c>
      <c r="L34" s="21"/>
      <c r="M34" s="21"/>
      <c r="N34" s="21"/>
      <c r="O34" s="39">
        <f t="shared" si="2"/>
        <v>100</v>
      </c>
      <c r="P34" s="23"/>
      <c r="Q34" s="21"/>
      <c r="R34" s="21"/>
      <c r="S34" s="21"/>
      <c r="T34" s="31"/>
    </row>
    <row r="35" spans="1:20" s="1" customFormat="1" ht="75" hidden="1" x14ac:dyDescent="0.25">
      <c r="A35" s="47"/>
      <c r="B35" s="22" t="s">
        <v>38</v>
      </c>
      <c r="C35" s="23"/>
      <c r="D35" s="21">
        <v>4</v>
      </c>
      <c r="E35" s="21">
        <v>4</v>
      </c>
      <c r="F35" s="21"/>
      <c r="G35" s="21"/>
      <c r="H35" s="21"/>
      <c r="I35" s="21"/>
      <c r="J35" s="21">
        <v>4</v>
      </c>
      <c r="K35" s="21">
        <v>4</v>
      </c>
      <c r="L35" s="21"/>
      <c r="M35" s="21"/>
      <c r="N35" s="21"/>
      <c r="O35" s="39">
        <f t="shared" si="2"/>
        <v>100</v>
      </c>
      <c r="P35" s="23"/>
      <c r="Q35" s="21"/>
      <c r="R35" s="21"/>
      <c r="S35" s="21"/>
      <c r="T35" s="31"/>
    </row>
    <row r="36" spans="1:20" s="1" customFormat="1" ht="100.5" hidden="1" customHeight="1" x14ac:dyDescent="0.25">
      <c r="A36" s="47"/>
      <c r="B36" s="22" t="s">
        <v>39</v>
      </c>
      <c r="C36" s="23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39"/>
      <c r="P36" s="23"/>
      <c r="Q36" s="21"/>
      <c r="R36" s="21"/>
      <c r="S36" s="21"/>
      <c r="T36" s="31"/>
    </row>
    <row r="37" spans="1:20" s="1" customFormat="1" ht="139.5" hidden="1" customHeight="1" x14ac:dyDescent="0.25">
      <c r="A37" s="47"/>
      <c r="B37" s="22" t="s">
        <v>40</v>
      </c>
      <c r="C37" s="23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39"/>
      <c r="P37" s="23"/>
      <c r="Q37" s="21"/>
      <c r="R37" s="21"/>
      <c r="S37" s="21"/>
      <c r="T37" s="31"/>
    </row>
    <row r="38" spans="1:20" s="2" customFormat="1" ht="116.25" hidden="1" customHeight="1" x14ac:dyDescent="0.25">
      <c r="A38" s="47"/>
      <c r="B38" s="22" t="s">
        <v>18</v>
      </c>
      <c r="C38" s="23"/>
      <c r="D38" s="21">
        <f>D39+D41+D42+D43+D46+D49</f>
        <v>10020</v>
      </c>
      <c r="E38" s="58">
        <f>E39+E41+E42+E43+E46+E49</f>
        <v>9734.7000000000007</v>
      </c>
      <c r="F38" s="58">
        <f t="shared" ref="F38:N38" si="6">F39+F41+F42+F43+F46+F49</f>
        <v>1294.0999999999999</v>
      </c>
      <c r="G38" s="58">
        <f t="shared" si="6"/>
        <v>1152.7</v>
      </c>
      <c r="H38" s="58">
        <f t="shared" si="6"/>
        <v>3093.5</v>
      </c>
      <c r="I38" s="58">
        <f t="shared" si="6"/>
        <v>2949.6</v>
      </c>
      <c r="J38" s="58">
        <f t="shared" si="6"/>
        <v>5632.4000000000005</v>
      </c>
      <c r="K38" s="58">
        <f t="shared" si="6"/>
        <v>5632.4000000000005</v>
      </c>
      <c r="L38" s="58">
        <f t="shared" si="6"/>
        <v>0</v>
      </c>
      <c r="M38" s="58">
        <f t="shared" si="6"/>
        <v>0</v>
      </c>
      <c r="N38" s="58">
        <f t="shared" si="6"/>
        <v>0</v>
      </c>
      <c r="O38" s="58">
        <v>100</v>
      </c>
      <c r="P38" s="51" t="s">
        <v>21</v>
      </c>
      <c r="Q38" s="21">
        <v>7</v>
      </c>
      <c r="R38" s="21">
        <v>7</v>
      </c>
      <c r="S38" s="21">
        <v>100</v>
      </c>
      <c r="T38" s="33"/>
    </row>
    <row r="39" spans="1:20" ht="102" hidden="1" customHeight="1" x14ac:dyDescent="0.3">
      <c r="A39" s="47"/>
      <c r="B39" s="22" t="s">
        <v>41</v>
      </c>
      <c r="C39" s="23"/>
      <c r="D39" s="21">
        <f>D40</f>
        <v>4691.1000000000004</v>
      </c>
      <c r="E39" s="21">
        <f t="shared" ref="E39:K39" si="7">E40</f>
        <v>4405.8</v>
      </c>
      <c r="F39" s="21">
        <f t="shared" si="7"/>
        <v>1294.0999999999999</v>
      </c>
      <c r="G39" s="21">
        <f t="shared" si="7"/>
        <v>1152.7</v>
      </c>
      <c r="H39" s="21">
        <f t="shared" si="7"/>
        <v>1393.5</v>
      </c>
      <c r="I39" s="21">
        <f t="shared" si="7"/>
        <v>1249.5999999999999</v>
      </c>
      <c r="J39" s="21">
        <f t="shared" si="7"/>
        <v>2003.5</v>
      </c>
      <c r="K39" s="21">
        <f t="shared" si="7"/>
        <v>2003.5</v>
      </c>
      <c r="L39" s="21"/>
      <c r="M39" s="21"/>
      <c r="N39" s="21"/>
      <c r="O39" s="39">
        <f t="shared" si="2"/>
        <v>93.918270768050135</v>
      </c>
      <c r="P39" s="52"/>
      <c r="Q39" s="27"/>
      <c r="R39" s="27"/>
      <c r="S39" s="27"/>
      <c r="T39" s="33"/>
    </row>
    <row r="40" spans="1:20" s="2" customFormat="1" ht="54.75" hidden="1" customHeight="1" x14ac:dyDescent="0.25">
      <c r="A40" s="47"/>
      <c r="B40" s="22" t="s">
        <v>42</v>
      </c>
      <c r="C40" s="23"/>
      <c r="D40" s="21">
        <f>F40+H40+J40</f>
        <v>4691.1000000000004</v>
      </c>
      <c r="E40" s="21">
        <f>G40+I40+K40</f>
        <v>4405.8</v>
      </c>
      <c r="F40" s="21">
        <v>1294.0999999999999</v>
      </c>
      <c r="G40" s="21">
        <v>1152.7</v>
      </c>
      <c r="H40" s="21">
        <v>1393.5</v>
      </c>
      <c r="I40" s="21">
        <v>1249.5999999999999</v>
      </c>
      <c r="J40" s="21">
        <v>2003.5</v>
      </c>
      <c r="K40" s="21">
        <v>2003.5</v>
      </c>
      <c r="L40" s="21"/>
      <c r="M40" s="21"/>
      <c r="N40" s="21"/>
      <c r="O40" s="39">
        <f t="shared" si="2"/>
        <v>93.918270768050135</v>
      </c>
      <c r="P40" s="23"/>
      <c r="Q40" s="21"/>
      <c r="R40" s="21"/>
      <c r="S40" s="21"/>
      <c r="T40" s="33"/>
    </row>
    <row r="41" spans="1:20" ht="63.75" hidden="1" customHeight="1" x14ac:dyDescent="0.25">
      <c r="A41" s="47"/>
      <c r="B41" s="22" t="s">
        <v>43</v>
      </c>
      <c r="C41" s="23"/>
      <c r="D41" s="21">
        <f t="shared" ref="D41:E41" si="8">J41</f>
        <v>3213.6</v>
      </c>
      <c r="E41" s="21">
        <f t="shared" si="8"/>
        <v>3213.6</v>
      </c>
      <c r="F41" s="21"/>
      <c r="G41" s="21"/>
      <c r="H41" s="21"/>
      <c r="I41" s="21"/>
      <c r="J41" s="21">
        <v>3213.6</v>
      </c>
      <c r="K41" s="21">
        <v>3213.6</v>
      </c>
      <c r="L41" s="21"/>
      <c r="M41" s="21"/>
      <c r="N41" s="21"/>
      <c r="O41" s="39">
        <f t="shared" si="2"/>
        <v>100</v>
      </c>
      <c r="P41" s="23"/>
      <c r="Q41" s="21"/>
      <c r="R41" s="21"/>
      <c r="S41" s="21"/>
      <c r="T41" s="33"/>
    </row>
    <row r="42" spans="1:20" ht="63.75" hidden="1" customHeight="1" x14ac:dyDescent="0.25">
      <c r="A42" s="47"/>
      <c r="B42" s="22" t="s">
        <v>44</v>
      </c>
      <c r="C42" s="23"/>
      <c r="D42" s="21">
        <v>168.4</v>
      </c>
      <c r="E42" s="21">
        <v>168.4</v>
      </c>
      <c r="F42" s="21"/>
      <c r="G42" s="21"/>
      <c r="H42" s="21"/>
      <c r="I42" s="21"/>
      <c r="J42" s="21">
        <v>168.4</v>
      </c>
      <c r="K42" s="21">
        <v>168.4</v>
      </c>
      <c r="L42" s="21"/>
      <c r="M42" s="21"/>
      <c r="N42" s="21"/>
      <c r="O42" s="39">
        <f t="shared" si="2"/>
        <v>100</v>
      </c>
      <c r="P42" s="23"/>
      <c r="Q42" s="21"/>
      <c r="R42" s="21"/>
      <c r="S42" s="21"/>
      <c r="T42" s="33"/>
    </row>
    <row r="43" spans="1:20" ht="124.5" hidden="1" customHeight="1" x14ac:dyDescent="0.25">
      <c r="A43" s="47"/>
      <c r="B43" s="22" t="s">
        <v>45</v>
      </c>
      <c r="C43" s="23"/>
      <c r="D43" s="21">
        <v>59.3</v>
      </c>
      <c r="E43" s="21">
        <v>59.3</v>
      </c>
      <c r="F43" s="21"/>
      <c r="G43" s="21"/>
      <c r="H43" s="21"/>
      <c r="I43" s="21"/>
      <c r="J43" s="21">
        <v>59.3</v>
      </c>
      <c r="K43" s="21">
        <v>59.3</v>
      </c>
      <c r="L43" s="21"/>
      <c r="M43" s="21"/>
      <c r="N43" s="21"/>
      <c r="O43" s="39">
        <f t="shared" si="2"/>
        <v>100</v>
      </c>
      <c r="P43" s="23"/>
      <c r="Q43" s="21"/>
      <c r="R43" s="21"/>
      <c r="S43" s="21"/>
      <c r="T43" s="33"/>
    </row>
    <row r="44" spans="1:20" ht="41.25" hidden="1" customHeight="1" x14ac:dyDescent="0.25">
      <c r="A44" s="47"/>
      <c r="B44" s="22" t="s">
        <v>46</v>
      </c>
      <c r="C44" s="2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39"/>
      <c r="P44" s="23"/>
      <c r="Q44" s="21"/>
      <c r="R44" s="21"/>
      <c r="S44" s="21"/>
      <c r="T44" s="33"/>
    </row>
    <row r="45" spans="1:20" ht="1.5" hidden="1" customHeight="1" x14ac:dyDescent="0.25">
      <c r="A45" s="47"/>
      <c r="B45" s="22" t="s">
        <v>47</v>
      </c>
      <c r="C45" s="23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9"/>
      <c r="P45" s="23"/>
      <c r="Q45" s="21"/>
      <c r="R45" s="21"/>
      <c r="S45" s="21"/>
      <c r="T45" s="33"/>
    </row>
    <row r="46" spans="1:20" ht="56.25" hidden="1" customHeight="1" x14ac:dyDescent="0.25">
      <c r="A46" s="47"/>
      <c r="B46" s="22" t="s">
        <v>48</v>
      </c>
      <c r="C46" s="23"/>
      <c r="D46" s="21">
        <v>187.6</v>
      </c>
      <c r="E46" s="21">
        <v>187.6</v>
      </c>
      <c r="F46" s="21"/>
      <c r="G46" s="21"/>
      <c r="H46" s="21"/>
      <c r="I46" s="21"/>
      <c r="J46" s="21">
        <v>187.6</v>
      </c>
      <c r="K46" s="21">
        <v>187.6</v>
      </c>
      <c r="L46" s="21"/>
      <c r="M46" s="21"/>
      <c r="N46" s="21"/>
      <c r="O46" s="39">
        <f t="shared" si="2"/>
        <v>100</v>
      </c>
      <c r="P46" s="23"/>
      <c r="Q46" s="21"/>
      <c r="R46" s="21"/>
      <c r="S46" s="21"/>
      <c r="T46" s="33"/>
    </row>
    <row r="47" spans="1:20" ht="87.75" hidden="1" customHeight="1" x14ac:dyDescent="0.25">
      <c r="A47" s="47"/>
      <c r="B47" s="22" t="s">
        <v>49</v>
      </c>
      <c r="C47" s="2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9"/>
      <c r="P47" s="23"/>
      <c r="Q47" s="21"/>
      <c r="R47" s="21"/>
      <c r="S47" s="21"/>
      <c r="T47" s="33"/>
    </row>
    <row r="48" spans="1:20" ht="92.25" hidden="1" customHeight="1" x14ac:dyDescent="0.25">
      <c r="A48" s="47"/>
      <c r="B48" s="22" t="s">
        <v>50</v>
      </c>
      <c r="C48" s="2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9"/>
      <c r="P48" s="23"/>
      <c r="Q48" s="21"/>
      <c r="R48" s="21"/>
      <c r="S48" s="21"/>
      <c r="T48" s="33"/>
    </row>
    <row r="49" spans="1:20" ht="92.25" hidden="1" customHeight="1" x14ac:dyDescent="0.25">
      <c r="A49" s="47"/>
      <c r="B49" s="22" t="s">
        <v>56</v>
      </c>
      <c r="C49" s="23"/>
      <c r="D49" s="58">
        <v>1700</v>
      </c>
      <c r="E49" s="58">
        <v>1700</v>
      </c>
      <c r="F49" s="58"/>
      <c r="G49" s="58"/>
      <c r="H49" s="58">
        <v>1700</v>
      </c>
      <c r="I49" s="58">
        <v>1700</v>
      </c>
      <c r="J49" s="58"/>
      <c r="K49" s="58"/>
      <c r="L49" s="58"/>
      <c r="M49" s="58"/>
      <c r="N49" s="58"/>
      <c r="O49" s="39">
        <v>100</v>
      </c>
      <c r="P49" s="23"/>
      <c r="Q49" s="58"/>
      <c r="R49" s="58"/>
      <c r="S49" s="58"/>
      <c r="T49" s="33"/>
    </row>
    <row r="50" spans="1:20" s="2" customFormat="1" ht="112.5" hidden="1" customHeight="1" x14ac:dyDescent="0.25">
      <c r="A50" s="47"/>
      <c r="B50" s="25" t="s">
        <v>19</v>
      </c>
      <c r="C50" s="23"/>
      <c r="D50" s="21">
        <f>D51+D52+D53</f>
        <v>177509.2</v>
      </c>
      <c r="E50" s="21">
        <f t="shared" ref="E50:K50" si="9">E51+E52+E53</f>
        <v>168095.40000000002</v>
      </c>
      <c r="F50" s="21">
        <f t="shared" si="9"/>
        <v>6025.7</v>
      </c>
      <c r="G50" s="21">
        <f t="shared" si="9"/>
        <v>6009.9</v>
      </c>
      <c r="H50" s="21">
        <f t="shared" si="9"/>
        <v>2183.5</v>
      </c>
      <c r="I50" s="21">
        <f t="shared" si="9"/>
        <v>2177.8000000000002</v>
      </c>
      <c r="J50" s="21">
        <f t="shared" si="9"/>
        <v>169300</v>
      </c>
      <c r="K50" s="21">
        <f t="shared" si="9"/>
        <v>159907.70000000001</v>
      </c>
      <c r="L50" s="21"/>
      <c r="M50" s="21"/>
      <c r="N50" s="21"/>
      <c r="O50" s="39">
        <f>E50/D50*100</f>
        <v>94.696725578167218</v>
      </c>
      <c r="P50" s="23" t="s">
        <v>22</v>
      </c>
      <c r="Q50" s="21">
        <v>3</v>
      </c>
      <c r="R50" s="21">
        <v>3</v>
      </c>
      <c r="S50" s="21">
        <v>100</v>
      </c>
      <c r="T50" s="33"/>
    </row>
    <row r="51" spans="1:20" ht="78.75" hidden="1" customHeight="1" x14ac:dyDescent="0.3">
      <c r="A51" s="53"/>
      <c r="B51" s="26" t="s">
        <v>53</v>
      </c>
      <c r="C51" s="20"/>
      <c r="D51" s="21">
        <f>F51+H51+J51</f>
        <v>169212.5</v>
      </c>
      <c r="E51" s="21">
        <f>G51+I51+K51</f>
        <v>159820.20000000001</v>
      </c>
      <c r="F51" s="21"/>
      <c r="G51" s="21"/>
      <c r="H51" s="21"/>
      <c r="I51" s="21"/>
      <c r="J51" s="21">
        <v>169212.5</v>
      </c>
      <c r="K51" s="21">
        <v>159820.20000000001</v>
      </c>
      <c r="L51" s="21"/>
      <c r="M51" s="21"/>
      <c r="N51" s="21"/>
      <c r="O51" s="39">
        <f>E51/D51*100</f>
        <v>94.449405333530336</v>
      </c>
      <c r="P51" s="52"/>
      <c r="Q51" s="27"/>
      <c r="R51" s="27"/>
      <c r="S51" s="27"/>
      <c r="T51" s="33"/>
    </row>
    <row r="52" spans="1:20" s="2" customFormat="1" ht="59.25" hidden="1" customHeight="1" x14ac:dyDescent="0.25">
      <c r="A52" s="47"/>
      <c r="B52" s="25" t="s">
        <v>54</v>
      </c>
      <c r="C52" s="23"/>
      <c r="D52" s="21">
        <f>F52+H52+J52</f>
        <v>8296.7000000000007</v>
      </c>
      <c r="E52" s="21">
        <f>G52+I52+K52</f>
        <v>8275.2000000000007</v>
      </c>
      <c r="F52" s="21">
        <v>6025.7</v>
      </c>
      <c r="G52" s="21">
        <v>6009.9</v>
      </c>
      <c r="H52" s="21">
        <v>2183.5</v>
      </c>
      <c r="I52" s="21">
        <v>2177.8000000000002</v>
      </c>
      <c r="J52" s="21">
        <v>87.5</v>
      </c>
      <c r="K52" s="21">
        <v>87.5</v>
      </c>
      <c r="L52" s="21"/>
      <c r="M52" s="21"/>
      <c r="N52" s="21"/>
      <c r="O52" s="39">
        <f t="shared" si="2"/>
        <v>99.740860824183102</v>
      </c>
      <c r="P52" s="23"/>
      <c r="Q52" s="21"/>
      <c r="R52" s="21"/>
      <c r="S52" s="21"/>
      <c r="T52" s="33"/>
    </row>
    <row r="53" spans="1:20" s="1" customFormat="1" ht="58.5" hidden="1" customHeight="1" x14ac:dyDescent="0.25">
      <c r="A53" s="47"/>
      <c r="B53" s="25" t="s">
        <v>55</v>
      </c>
      <c r="C53" s="2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9"/>
      <c r="P53" s="23"/>
      <c r="Q53" s="21"/>
      <c r="R53" s="21"/>
      <c r="S53" s="21"/>
      <c r="T53" s="33"/>
    </row>
    <row r="54" spans="1:20" s="2" customFormat="1" ht="59.25" hidden="1" customHeight="1" x14ac:dyDescent="0.25">
      <c r="A54" s="72"/>
      <c r="B54" s="69" t="s">
        <v>20</v>
      </c>
      <c r="C54" s="66"/>
      <c r="D54" s="63">
        <f>D57+D58</f>
        <v>38419</v>
      </c>
      <c r="E54" s="63">
        <f>E57+E58</f>
        <v>38404.400000000001</v>
      </c>
      <c r="F54" s="63"/>
      <c r="G54" s="63"/>
      <c r="H54" s="63">
        <f>H58</f>
        <v>1111</v>
      </c>
      <c r="I54" s="63">
        <f>I58</f>
        <v>1111</v>
      </c>
      <c r="J54" s="63">
        <f>J57+J58</f>
        <v>37308</v>
      </c>
      <c r="K54" s="63">
        <f>K57+K58</f>
        <v>37293</v>
      </c>
      <c r="L54" s="63"/>
      <c r="M54" s="63"/>
      <c r="N54" s="63"/>
      <c r="O54" s="75">
        <f t="shared" si="2"/>
        <v>99.961997969754563</v>
      </c>
      <c r="P54" s="54" t="s">
        <v>23</v>
      </c>
      <c r="Q54" s="21">
        <v>0</v>
      </c>
      <c r="R54" s="21">
        <v>0</v>
      </c>
      <c r="S54" s="21">
        <v>100</v>
      </c>
      <c r="T54" s="33"/>
    </row>
    <row r="55" spans="1:20" s="2" customFormat="1" ht="157.5" hidden="1" customHeight="1" x14ac:dyDescent="0.25">
      <c r="A55" s="73"/>
      <c r="B55" s="70"/>
      <c r="C55" s="67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76"/>
      <c r="P55" s="54" t="s">
        <v>24</v>
      </c>
      <c r="Q55" s="21">
        <v>69</v>
      </c>
      <c r="R55" s="21">
        <v>69</v>
      </c>
      <c r="S55" s="21">
        <v>100</v>
      </c>
      <c r="T55" s="33"/>
    </row>
    <row r="56" spans="1:20" s="2" customFormat="1" ht="108" hidden="1" customHeight="1" x14ac:dyDescent="0.25">
      <c r="A56" s="74"/>
      <c r="B56" s="71"/>
      <c r="C56" s="68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77"/>
      <c r="P56" s="54" t="s">
        <v>25</v>
      </c>
      <c r="Q56" s="21">
        <v>70</v>
      </c>
      <c r="R56" s="21">
        <v>70</v>
      </c>
      <c r="S56" s="21">
        <v>100</v>
      </c>
      <c r="T56" s="33"/>
    </row>
    <row r="57" spans="1:20" ht="79.5" hidden="1" customHeight="1" x14ac:dyDescent="0.25">
      <c r="A57" s="47"/>
      <c r="B57" s="25" t="s">
        <v>51</v>
      </c>
      <c r="C57" s="23"/>
      <c r="D57" s="21">
        <v>37308</v>
      </c>
      <c r="E57" s="21">
        <v>37293.4</v>
      </c>
      <c r="F57" s="21"/>
      <c r="G57" s="21"/>
      <c r="H57" s="21"/>
      <c r="I57" s="21"/>
      <c r="J57" s="58">
        <v>37308</v>
      </c>
      <c r="K57" s="58">
        <v>37293</v>
      </c>
      <c r="L57" s="21"/>
      <c r="M57" s="21"/>
      <c r="N57" s="21"/>
      <c r="O57" s="39">
        <f>E57/D57*100</f>
        <v>99.960866302133596</v>
      </c>
      <c r="P57" s="54"/>
      <c r="Q57" s="21"/>
      <c r="R57" s="21"/>
      <c r="S57" s="21"/>
      <c r="T57" s="33"/>
    </row>
    <row r="58" spans="1:20" ht="79.5" hidden="1" customHeight="1" x14ac:dyDescent="0.25">
      <c r="A58" s="47"/>
      <c r="B58" s="25" t="s">
        <v>52</v>
      </c>
      <c r="C58" s="23"/>
      <c r="D58" s="21">
        <v>1111</v>
      </c>
      <c r="E58" s="21">
        <v>1111</v>
      </c>
      <c r="F58" s="21"/>
      <c r="G58" s="21"/>
      <c r="H58" s="21">
        <v>1111</v>
      </c>
      <c r="I58" s="21">
        <v>1111</v>
      </c>
      <c r="J58" s="27"/>
      <c r="K58" s="27"/>
      <c r="L58" s="21"/>
      <c r="M58" s="21"/>
      <c r="N58" s="21"/>
      <c r="O58" s="39">
        <f>E58/D58*100</f>
        <v>100</v>
      </c>
      <c r="P58" s="54"/>
      <c r="Q58" s="21"/>
      <c r="R58" s="21"/>
      <c r="S58" s="21"/>
      <c r="T58" s="33"/>
    </row>
    <row r="59" spans="1:20" ht="23.25" customHeight="1" x14ac:dyDescent="0.25">
      <c r="A59" s="55"/>
      <c r="B59" s="28"/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56"/>
      <c r="P59" s="57"/>
      <c r="Q59" s="30"/>
      <c r="R59" s="30"/>
      <c r="S59" s="30"/>
      <c r="T59" s="32"/>
    </row>
    <row r="60" spans="1:20" ht="23.25" customHeight="1" x14ac:dyDescent="0.25">
      <c r="A60" s="55"/>
      <c r="B60" s="28"/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56"/>
      <c r="P60" s="57"/>
      <c r="Q60" s="30"/>
      <c r="R60" s="30"/>
      <c r="S60" s="30"/>
      <c r="T60" s="32"/>
    </row>
    <row r="61" spans="1:20" ht="23.25" customHeight="1" x14ac:dyDescent="0.25">
      <c r="A61" s="55"/>
      <c r="B61" s="28"/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56"/>
      <c r="P61" s="57"/>
      <c r="Q61" s="30"/>
      <c r="R61" s="30"/>
      <c r="S61" s="30"/>
      <c r="T61" s="32"/>
    </row>
    <row r="62" spans="1:20" ht="23.25" customHeight="1" x14ac:dyDescent="0.25">
      <c r="A62" s="55"/>
      <c r="B62" s="28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56"/>
      <c r="P62" s="57"/>
      <c r="Q62" s="30"/>
      <c r="R62" s="30"/>
      <c r="S62" s="30"/>
      <c r="T62" s="32"/>
    </row>
    <row r="63" spans="1:20" ht="23.25" customHeight="1" x14ac:dyDescent="0.25">
      <c r="A63" s="5"/>
      <c r="B63" s="17" t="s">
        <v>68</v>
      </c>
      <c r="C63" s="9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1"/>
      <c r="P63" s="12"/>
      <c r="Q63" s="9"/>
      <c r="R63" s="9"/>
      <c r="S63" s="9"/>
    </row>
    <row r="64" spans="1:20" ht="23.25" customHeight="1" x14ac:dyDescent="0.25">
      <c r="A64" s="5"/>
      <c r="B64" s="17"/>
      <c r="C64" s="9"/>
      <c r="D64" s="10"/>
      <c r="E64" s="10"/>
      <c r="F64" s="10"/>
      <c r="G64" s="10"/>
      <c r="H64" s="10"/>
      <c r="I64" s="10"/>
      <c r="J64" s="10"/>
      <c r="K64" s="10" t="s">
        <v>76</v>
      </c>
      <c r="L64" s="10"/>
      <c r="M64" s="10"/>
      <c r="N64" s="10"/>
      <c r="O64" s="11"/>
      <c r="P64" s="12"/>
      <c r="Q64" s="9"/>
      <c r="R64" s="9"/>
      <c r="S64" s="9"/>
    </row>
    <row r="65" spans="1:19" x14ac:dyDescent="0.3">
      <c r="O65" s="13"/>
      <c r="P65" s="14"/>
      <c r="Q65" s="15"/>
    </row>
    <row r="66" spans="1:19" s="3" customFormat="1" ht="23.25" x14ac:dyDescent="0.35">
      <c r="A66" s="6" t="s">
        <v>68</v>
      </c>
      <c r="B66" s="16" t="s">
        <v>74</v>
      </c>
      <c r="C66" s="7"/>
      <c r="D66" s="8"/>
      <c r="E66" s="8"/>
      <c r="F66" s="8"/>
      <c r="G66" s="8"/>
      <c r="H66" s="8"/>
      <c r="I66" s="8"/>
      <c r="J66" s="8"/>
      <c r="K66" s="8" t="s">
        <v>75</v>
      </c>
      <c r="L66" s="8"/>
      <c r="M66" s="8"/>
      <c r="N66" s="8"/>
      <c r="O66" s="8"/>
      <c r="P66" s="7"/>
      <c r="Q66" s="7"/>
      <c r="R66" s="7"/>
      <c r="S66" s="7"/>
    </row>
    <row r="67" spans="1:19" x14ac:dyDescent="0.3">
      <c r="A67" s="4" t="s">
        <v>17</v>
      </c>
      <c r="B67" s="16" t="s">
        <v>26</v>
      </c>
      <c r="C67" s="7" t="s">
        <v>26</v>
      </c>
    </row>
    <row r="69" spans="1:19" x14ac:dyDescent="0.3">
      <c r="A69" s="4" t="s">
        <v>27</v>
      </c>
    </row>
  </sheetData>
  <mergeCells count="51">
    <mergeCell ref="P1:S1"/>
    <mergeCell ref="B13:B14"/>
    <mergeCell ref="B20:B21"/>
    <mergeCell ref="B22:B23"/>
    <mergeCell ref="B24:B25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54:O56"/>
    <mergeCell ref="L54:L56"/>
    <mergeCell ref="M54:M56"/>
    <mergeCell ref="N54:N56"/>
    <mergeCell ref="K54:K56"/>
    <mergeCell ref="J54:J56"/>
    <mergeCell ref="I54:I56"/>
    <mergeCell ref="H54:H56"/>
    <mergeCell ref="G54:G56"/>
    <mergeCell ref="F54:F56"/>
    <mergeCell ref="E54:E56"/>
    <mergeCell ref="D54:D56"/>
    <mergeCell ref="C54:C56"/>
    <mergeCell ref="B54:B56"/>
    <mergeCell ref="A54:A56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2016-01-29T13:01:28Z</cp:lastPrinted>
  <dcterms:created xsi:type="dcterms:W3CDTF">2015-01-12T10:09:37Z</dcterms:created>
  <dcterms:modified xsi:type="dcterms:W3CDTF">2017-03-28T12:42:41Z</dcterms:modified>
</cp:coreProperties>
</file>