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/>
  <c r="G62"/>
  <c r="G60"/>
  <c r="G55"/>
  <c r="G47"/>
  <c r="G42"/>
  <c r="G40" s="1"/>
  <c r="G36"/>
  <c r="G32"/>
  <c r="G25"/>
  <c r="G19"/>
  <c r="G14"/>
  <c r="G7"/>
  <c r="G6" s="1"/>
  <c r="F47"/>
  <c r="G71"/>
  <c r="F71"/>
  <c r="G70"/>
  <c r="F64"/>
  <c r="F62"/>
  <c r="F60"/>
  <c r="F55"/>
  <c r="F42"/>
  <c r="F36"/>
  <c r="F70" s="1"/>
  <c r="F32"/>
  <c r="F25"/>
  <c r="F19"/>
  <c r="F14"/>
  <c r="F7"/>
  <c r="F6" s="1"/>
  <c r="G12" l="1"/>
  <c r="F40"/>
  <c r="F12"/>
  <c r="G67" l="1"/>
  <c r="F67"/>
</calcChain>
</file>

<file path=xl/sharedStrings.xml><?xml version="1.0" encoding="utf-8"?>
<sst xmlns="http://schemas.openxmlformats.org/spreadsheetml/2006/main" count="136" uniqueCount="99">
  <si>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</si>
  <si>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</si>
  <si>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</si>
  <si>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</si>
  <si>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</si>
  <si>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</si>
  <si>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</si>
  <si>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</si>
  <si>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</si>
  <si>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</si>
  <si>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</si>
  <si>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</si>
  <si>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</si>
  <si>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</si>
  <si>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</si>
  <si>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</si>
  <si>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</si>
  <si>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</si>
  <si>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</si>
  <si>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</si>
  <si>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</si>
  <si>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</si>
  <si>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</si>
  <si>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</si>
  <si>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</si>
  <si>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</si>
  <si>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</si>
  <si>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</si>
  <si>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</si>
  <si>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</si>
  <si>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</si>
  <si>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</si>
  <si>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</si>
  <si>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</si>
  <si>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</si>
  <si>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</si>
  <si>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16 6 00 00000</t>
  </si>
  <si>
    <t>0203</t>
  </si>
  <si>
    <t>16 6 01 51180</t>
  </si>
  <si>
    <t>1101</t>
  </si>
  <si>
    <t>16 7 01 90410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</si>
  <si>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</si>
  <si>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</si>
  <si>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</si>
  <si>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</si>
  <si>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</si>
  <si>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</si>
  <si>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</si>
  <si>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</si>
  <si>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</si>
  <si>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</si>
  <si>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</si>
  <si>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19 4 01 91220</t>
  </si>
  <si>
    <t>0502</t>
  </si>
  <si>
    <t>19 5 01 90500</t>
  </si>
  <si>
    <t>0412</t>
  </si>
  <si>
    <t>19 7 01 90850</t>
  </si>
  <si>
    <t>0501</t>
  </si>
  <si>
    <t>19 8 01 91190</t>
  </si>
  <si>
    <t>05 0 00 00000</t>
  </si>
  <si>
    <t>05 1 01 90390</t>
  </si>
  <si>
    <t>0107</t>
  </si>
  <si>
    <t>99 1 01 92070</t>
  </si>
  <si>
    <t>В С Е Г О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</si>
  <si>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</si>
  <si>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</si>
  <si>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3.9.Подпрограмма «Благоустройство мест массового отдыха»</t>
  </si>
  <si>
    <t>19 9 01 90520</t>
  </si>
  <si>
    <t>24 0 00 00000</t>
  </si>
  <si>
    <t>24 2 01 81290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</si>
  <si>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</si>
  <si>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</si>
  <si>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</si>
  <si>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2.7.Подпрограмма «Обеспечение условий для развития на территории поселения физической культуры и массового спорта»</t>
  </si>
  <si>
    <t xml:space="preserve">ОБ </t>
  </si>
  <si>
    <t>соф.</t>
  </si>
  <si>
    <t xml:space="preserve">3.6.Подпрограмма «Содержание мест захоронения и ремонт военно-мемориальных объектов»   </t>
  </si>
  <si>
    <t>19 6 00 00000</t>
  </si>
  <si>
    <t>19 6 02 90600</t>
  </si>
  <si>
    <t>19 9 00 00000</t>
  </si>
  <si>
    <t>4. Муниципальная Программа «Использование и охрана земель на территории Коломыцевского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</si>
  <si>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</si>
  <si>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</si>
  <si>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</si>
  <si>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(тыс.рублей)</t>
  </si>
  <si>
    <t>Глава Коломыцевского сельского поселения:                                       И.В. Жидкова</t>
  </si>
  <si>
    <t>ОБ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</si>
  <si>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</si>
  <si>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>обустройство спортивной площадки в с. Коломыцево    ИБ</t>
  </si>
  <si>
    <t>19 3 01 S8910</t>
  </si>
  <si>
    <t>внеб.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</si>
  <si>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</si>
  <si>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</si>
  <si>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>19 6 01 90530</t>
  </si>
  <si>
    <t xml:space="preserve">5.2.Подпрограмма 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</si>
  <si>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Факт</t>
  </si>
  <si>
    <t>19 3 01 88050</t>
  </si>
  <si>
    <t xml:space="preserve"> сельского поселения за 2023 год</t>
  </si>
  <si>
    <r>
      <rPr>
        <sz val="14"/>
        <rFont val="Times New Roman"/>
        <family val="1"/>
        <charset val="204"/>
      </rPr>
      <t>Отчет по муниципальным программам</t>
    </r>
    <r>
      <rPr>
        <b/>
        <sz val="14"/>
        <rFont val="Times New Roman"/>
        <family val="1"/>
        <charset val="204"/>
      </rPr>
      <t xml:space="preserve"> Коломыцевского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</si>
</sst>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 CYR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10" fillId="2" borderId="0" xfId="0" applyFont="1" applyFill="1"/>
    <xf numFmtId="0" fontId="0" fillId="2" borderId="0" xfId="0" applyFill="1"/>
    <xf numFmtId="49" fontId="4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/>
    <xf numFmtId="164" fontId="0" fillId="2" borderId="0" xfId="0" applyNumberFormat="1" applyFill="1"/>
    <xf numFmtId="0" fontId="5" fillId="2" borderId="1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13" fillId="2" borderId="4" xfId="0" applyNumberFormat="1" applyFont="1" applyFill="1" applyBorder="1" applyAlignment="1">
      <alignment horizontal="right" wrapText="1"/>
    </xf>
    <xf numFmtId="49" fontId="5" fillId="2" borderId="4" xfId="0" applyNumberFormat="1" applyFont="1" applyFill="1" applyBorder="1" applyAlignment="1">
      <alignment horizontal="right" wrapText="1"/>
    </xf>
    <xf numFmtId="49" fontId="5" fillId="2" borderId="4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right" wrapText="1"/>
    </xf>
    <xf numFmtId="49" fontId="13" fillId="0" borderId="1" xfId="0" applyNumberFormat="1" applyFont="1" applyBorder="1" applyAlignment="1">
      <alignment horizontal="right"/>
    </xf>
    <xf numFmtId="0" fontId="0" fillId="0" borderId="1" xfId="0" applyBorder="1"/>
    <xf numFmtId="0" fontId="5" fillId="3" borderId="3" xfId="0" applyFont="1" applyFill="1" applyBorder="1" applyAlignment="1">
      <alignment horizontal="right" wrapText="1"/>
    </xf>
    <xf numFmtId="49" fontId="6" fillId="2" borderId="3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49" fontId="14" fillId="2" borderId="1" xfId="0" applyNumberFormat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49" fontId="8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right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1"/>
  <sheetViews>
    <sheetView tabSelected="1" zoomScale="87" zoomScaleNormal="87" workbookViewId="0">
      <selection sqref="A1:F2"/>
    </sheetView>
  </sheetViews>
  <sheetFormatPr defaultRowHeight="15.05"/>
  <cols>
    <col min="1" max="1" width="90.33203125" style="21" customWidth="1"/>
    <col min="2" max="2" width="7.6640625" style="41" customWidth="1"/>
    <col min="3" max="3" width="7.33203125" style="20" customWidth="1"/>
    <col min="4" max="4" width="16.77734375" style="20" customWidth="1"/>
    <col min="5" max="5" width="6.6640625" style="20" customWidth="1"/>
    <col min="6" max="6" width="11.109375" style="21" customWidth="1"/>
    <col min="7" max="7" width="11.77734375" customWidth="1"/>
  </cols>
  <sheetData>
    <row r="1" spans="1:7" ht="14.75" customHeight="1">
      <c r="A1" s="80" t="s">
        <v>98</v>
      </c>
      <c r="B1" s="80"/>
      <c r="C1" s="80"/>
      <c r="D1" s="80"/>
      <c r="E1" s="80"/>
      <c r="F1" s="80"/>
    </row>
    <row r="2" spans="1:7" ht="14.75" customHeight="1">
      <c r="A2" s="80"/>
      <c r="B2" s="80"/>
      <c r="C2" s="80"/>
      <c r="D2" s="80"/>
      <c r="E2" s="80"/>
      <c r="F2" s="80"/>
    </row>
    <row r="3" spans="1:7" ht="17.55">
      <c r="A3" s="98" t="s">
        <v>97</v>
      </c>
      <c r="B3" s="81"/>
      <c r="C3" s="81"/>
      <c r="D3" s="81"/>
      <c r="E3" s="81"/>
      <c r="F3" s="81"/>
    </row>
    <row r="4" spans="1:7" ht="17.55">
      <c r="A4" s="23"/>
      <c r="B4" s="25"/>
      <c r="C4" s="1"/>
      <c r="D4" s="1"/>
      <c r="E4" s="1"/>
      <c r="F4" s="89" t="s">
        <v>84</v>
      </c>
      <c r="G4" s="89"/>
    </row>
    <row r="5" spans="1:7" ht="15.65">
      <c r="A5" s="51" t="s">
        <v>0</v>
      </c>
      <c r="B5" s="26"/>
      <c r="C5" s="2" t="s">
        <v>1</v>
      </c>
      <c r="D5" s="2" t="s">
        <v>2</v>
      </c>
      <c r="E5" s="2" t="s">
        <v>3</v>
      </c>
      <c r="F5" s="3" t="s">
        <v>4</v>
      </c>
      <c r="G5" s="3" t="s">
        <v>95</v>
      </c>
    </row>
    <row r="6" spans="1:7" ht="15.65">
      <c r="A6" s="52" t="s">
        <v>5</v>
      </c>
      <c r="B6" s="27"/>
      <c r="C6" s="4"/>
      <c r="D6" s="5" t="s">
        <v>6</v>
      </c>
      <c r="E6" s="5"/>
      <c r="F6" s="6">
        <f>F7</f>
        <v>1303.4000000000001</v>
      </c>
      <c r="G6" s="6">
        <f>G7</f>
        <v>1303.4000000000001</v>
      </c>
    </row>
    <row r="7" spans="1:7" ht="15.65" customHeight="1">
      <c r="A7" s="84" t="s">
        <v>7</v>
      </c>
      <c r="B7" s="13"/>
      <c r="C7" s="85"/>
      <c r="D7" s="87" t="s">
        <v>8</v>
      </c>
      <c r="E7" s="87"/>
      <c r="F7" s="82">
        <f>F9+F10+F11</f>
        <v>1303.4000000000001</v>
      </c>
      <c r="G7" s="82">
        <f>G9+G10+G11</f>
        <v>1303.4000000000001</v>
      </c>
    </row>
    <row r="8" spans="1:7" ht="15.65">
      <c r="A8" s="84"/>
      <c r="B8" s="28"/>
      <c r="C8" s="86"/>
      <c r="D8" s="88"/>
      <c r="E8" s="88"/>
      <c r="F8" s="83"/>
      <c r="G8" s="83"/>
    </row>
    <row r="9" spans="1:7" ht="15.65">
      <c r="A9" s="49"/>
      <c r="B9" s="29"/>
      <c r="C9" s="4" t="s">
        <v>9</v>
      </c>
      <c r="D9" s="2" t="s">
        <v>10</v>
      </c>
      <c r="E9" s="2">
        <v>100</v>
      </c>
      <c r="F9" s="7">
        <v>1086.9000000000001</v>
      </c>
      <c r="G9" s="7">
        <v>1086.9000000000001</v>
      </c>
    </row>
    <row r="10" spans="1:7" ht="15.65">
      <c r="A10" s="49"/>
      <c r="B10" s="29"/>
      <c r="C10" s="4" t="s">
        <v>9</v>
      </c>
      <c r="D10" s="2" t="s">
        <v>10</v>
      </c>
      <c r="E10" s="2">
        <v>200</v>
      </c>
      <c r="F10" s="7">
        <v>187.2</v>
      </c>
      <c r="G10" s="7">
        <v>187.2</v>
      </c>
    </row>
    <row r="11" spans="1:7" ht="15.65">
      <c r="A11" s="47"/>
      <c r="B11" s="13"/>
      <c r="C11" s="4" t="s">
        <v>9</v>
      </c>
      <c r="D11" s="2" t="s">
        <v>10</v>
      </c>
      <c r="E11" s="2">
        <v>800</v>
      </c>
      <c r="F11" s="8">
        <v>29.3</v>
      </c>
      <c r="G11" s="8">
        <v>29.3</v>
      </c>
    </row>
    <row r="12" spans="1:7" ht="15.65">
      <c r="A12" s="50" t="s">
        <v>11</v>
      </c>
      <c r="B12" s="30"/>
      <c r="C12" s="4"/>
      <c r="D12" s="5" t="s">
        <v>12</v>
      </c>
      <c r="E12" s="5"/>
      <c r="F12" s="6">
        <f>F13+F14+F19+F25+F32+F36+F39</f>
        <v>4213.2</v>
      </c>
      <c r="G12" s="6">
        <f>G13+G14+G19+G25+G32+G36+G39</f>
        <v>4213.1000000000004</v>
      </c>
    </row>
    <row r="13" spans="1:7" ht="15.65">
      <c r="A13" s="43" t="s">
        <v>87</v>
      </c>
      <c r="B13" s="24"/>
      <c r="C13" s="4" t="s">
        <v>13</v>
      </c>
      <c r="D13" s="2" t="s">
        <v>14</v>
      </c>
      <c r="E13" s="2">
        <v>100</v>
      </c>
      <c r="F13" s="7">
        <v>1070.0999999999999</v>
      </c>
      <c r="G13" s="7">
        <v>1070.0999999999999</v>
      </c>
    </row>
    <row r="14" spans="1:7" ht="15.65">
      <c r="A14" s="73" t="s">
        <v>15</v>
      </c>
      <c r="B14" s="13"/>
      <c r="C14" s="75"/>
      <c r="D14" s="87" t="s">
        <v>16</v>
      </c>
      <c r="E14" s="87"/>
      <c r="F14" s="95">
        <f>F16+F17+F18</f>
        <v>686.4</v>
      </c>
      <c r="G14" s="95">
        <f>G16+G17+G18</f>
        <v>686.3</v>
      </c>
    </row>
    <row r="15" spans="1:7" ht="15.65">
      <c r="A15" s="74"/>
      <c r="B15" s="28"/>
      <c r="C15" s="76"/>
      <c r="D15" s="88"/>
      <c r="E15" s="88"/>
      <c r="F15" s="96"/>
      <c r="G15" s="96"/>
    </row>
    <row r="16" spans="1:7" ht="15.65">
      <c r="A16" s="53"/>
      <c r="B16" s="28"/>
      <c r="C16" s="45" t="s">
        <v>17</v>
      </c>
      <c r="D16" s="2" t="s">
        <v>18</v>
      </c>
      <c r="E16" s="2">
        <v>100</v>
      </c>
      <c r="F16" s="9">
        <v>528.29999999999995</v>
      </c>
      <c r="G16" s="9">
        <v>528.29999999999995</v>
      </c>
    </row>
    <row r="17" spans="1:7" ht="15.65">
      <c r="A17" s="54"/>
      <c r="B17" s="28"/>
      <c r="C17" s="45" t="s">
        <v>17</v>
      </c>
      <c r="D17" s="2" t="s">
        <v>18</v>
      </c>
      <c r="E17" s="2">
        <v>200</v>
      </c>
      <c r="F17" s="9">
        <v>156.6</v>
      </c>
      <c r="G17" s="9">
        <v>156.6</v>
      </c>
    </row>
    <row r="18" spans="1:7" ht="15.65">
      <c r="A18" s="55"/>
      <c r="B18" s="28"/>
      <c r="C18" s="45" t="s">
        <v>17</v>
      </c>
      <c r="D18" s="2" t="s">
        <v>18</v>
      </c>
      <c r="E18" s="2">
        <v>800</v>
      </c>
      <c r="F18" s="9">
        <v>1.5</v>
      </c>
      <c r="G18" s="9">
        <v>1.4</v>
      </c>
    </row>
    <row r="19" spans="1:7" ht="15.65">
      <c r="A19" s="79" t="s">
        <v>19</v>
      </c>
      <c r="B19" s="31"/>
      <c r="C19" s="75"/>
      <c r="D19" s="87" t="s">
        <v>20</v>
      </c>
      <c r="E19" s="87"/>
      <c r="F19" s="95">
        <f>F21+F22+F24+F23</f>
        <v>2056.4</v>
      </c>
      <c r="G19" s="95">
        <f>G21+G22+G24+G23</f>
        <v>2056.4</v>
      </c>
    </row>
    <row r="20" spans="1:7" ht="15.65">
      <c r="A20" s="79"/>
      <c r="B20" s="32"/>
      <c r="C20" s="76"/>
      <c r="D20" s="88"/>
      <c r="E20" s="88"/>
      <c r="F20" s="96"/>
      <c r="G20" s="96"/>
    </row>
    <row r="21" spans="1:7" ht="15.65">
      <c r="A21" s="56"/>
      <c r="B21" s="24"/>
      <c r="C21" s="4" t="s">
        <v>21</v>
      </c>
      <c r="D21" s="2" t="s">
        <v>22</v>
      </c>
      <c r="E21" s="2">
        <v>100</v>
      </c>
      <c r="F21" s="9">
        <v>1618.2</v>
      </c>
      <c r="G21" s="9">
        <v>1618.2</v>
      </c>
    </row>
    <row r="22" spans="1:7" ht="15.65">
      <c r="A22" s="56"/>
      <c r="B22" s="24"/>
      <c r="C22" s="4" t="s">
        <v>21</v>
      </c>
      <c r="D22" s="2" t="s">
        <v>22</v>
      </c>
      <c r="E22" s="2">
        <v>200</v>
      </c>
      <c r="F22" s="9">
        <v>438.2</v>
      </c>
      <c r="G22" s="9">
        <v>438.2</v>
      </c>
    </row>
    <row r="23" spans="1:7" ht="15.65">
      <c r="A23" s="56"/>
      <c r="B23" s="24"/>
      <c r="C23" s="4" t="s">
        <v>21</v>
      </c>
      <c r="D23" s="2" t="s">
        <v>22</v>
      </c>
      <c r="E23" s="2">
        <v>800</v>
      </c>
      <c r="F23" s="9"/>
      <c r="G23" s="9"/>
    </row>
    <row r="24" spans="1:7" ht="15.65">
      <c r="A24" s="56"/>
      <c r="B24" s="24"/>
      <c r="C24" s="4" t="s">
        <v>21</v>
      </c>
      <c r="D24" s="2" t="s">
        <v>23</v>
      </c>
      <c r="E24" s="2">
        <v>800</v>
      </c>
      <c r="F24" s="9"/>
      <c r="G24" s="9"/>
    </row>
    <row r="25" spans="1:7" ht="15.65">
      <c r="A25" s="79" t="s">
        <v>24</v>
      </c>
      <c r="B25" s="31"/>
      <c r="C25" s="75"/>
      <c r="D25" s="87" t="s">
        <v>25</v>
      </c>
      <c r="E25" s="87"/>
      <c r="F25" s="97">
        <f>F28+F29+F30+F31</f>
        <v>137</v>
      </c>
      <c r="G25" s="97">
        <f>G28+G29+G30+G31</f>
        <v>137</v>
      </c>
    </row>
    <row r="26" spans="1:7" ht="15.65">
      <c r="A26" s="79"/>
      <c r="B26" s="33"/>
      <c r="C26" s="93"/>
      <c r="D26" s="94"/>
      <c r="E26" s="94"/>
      <c r="F26" s="97"/>
      <c r="G26" s="97"/>
    </row>
    <row r="27" spans="1:7" ht="15.65">
      <c r="A27" s="79"/>
      <c r="B27" s="32"/>
      <c r="C27" s="76"/>
      <c r="D27" s="88"/>
      <c r="E27" s="88"/>
      <c r="F27" s="97"/>
      <c r="G27" s="97"/>
    </row>
    <row r="28" spans="1:7" ht="15.65">
      <c r="A28" s="10"/>
      <c r="B28" s="31"/>
      <c r="C28" s="44" t="s">
        <v>26</v>
      </c>
      <c r="D28" s="2" t="s">
        <v>27</v>
      </c>
      <c r="E28" s="69">
        <v>800</v>
      </c>
      <c r="F28" s="8"/>
      <c r="G28" s="8"/>
    </row>
    <row r="29" spans="1:7" ht="15.65">
      <c r="A29" s="10"/>
      <c r="B29" s="31"/>
      <c r="C29" s="44" t="s">
        <v>28</v>
      </c>
      <c r="D29" s="2" t="s">
        <v>29</v>
      </c>
      <c r="E29" s="69">
        <v>700</v>
      </c>
      <c r="F29" s="8"/>
      <c r="G29" s="8"/>
    </row>
    <row r="30" spans="1:7" ht="15.65">
      <c r="A30" s="10"/>
      <c r="B30" s="31"/>
      <c r="C30" s="44" t="s">
        <v>17</v>
      </c>
      <c r="D30" s="2" t="s">
        <v>30</v>
      </c>
      <c r="E30" s="69">
        <v>500</v>
      </c>
      <c r="F30" s="8">
        <v>136</v>
      </c>
      <c r="G30" s="8">
        <v>136</v>
      </c>
    </row>
    <row r="31" spans="1:7" ht="15.65">
      <c r="A31" s="10"/>
      <c r="B31" s="31"/>
      <c r="C31" s="44" t="s">
        <v>55</v>
      </c>
      <c r="D31" s="2" t="s">
        <v>30</v>
      </c>
      <c r="E31" s="69">
        <v>500</v>
      </c>
      <c r="F31" s="8">
        <v>1</v>
      </c>
      <c r="G31" s="8">
        <v>1</v>
      </c>
    </row>
    <row r="32" spans="1:7" ht="15.65">
      <c r="A32" s="73" t="s">
        <v>70</v>
      </c>
      <c r="B32" s="13"/>
      <c r="C32" s="75"/>
      <c r="D32" s="87" t="s">
        <v>31</v>
      </c>
      <c r="E32" s="87"/>
      <c r="F32" s="82">
        <f>F34+F35</f>
        <v>150</v>
      </c>
      <c r="G32" s="82">
        <f>G34+G35</f>
        <v>150</v>
      </c>
    </row>
    <row r="33" spans="1:7" ht="15.65" customHeight="1">
      <c r="A33" s="74"/>
      <c r="B33" s="28"/>
      <c r="C33" s="76"/>
      <c r="D33" s="88"/>
      <c r="E33" s="88"/>
      <c r="F33" s="83"/>
      <c r="G33" s="83"/>
    </row>
    <row r="34" spans="1:7" ht="15.65">
      <c r="A34" s="48"/>
      <c r="B34" s="28"/>
      <c r="C34" s="45" t="s">
        <v>32</v>
      </c>
      <c r="D34" s="2" t="s">
        <v>33</v>
      </c>
      <c r="E34" s="70">
        <v>200</v>
      </c>
      <c r="F34" s="11"/>
      <c r="G34" s="11"/>
    </row>
    <row r="35" spans="1:7" ht="15.65">
      <c r="A35" s="48"/>
      <c r="B35" s="28"/>
      <c r="C35" s="45" t="s">
        <v>34</v>
      </c>
      <c r="D35" s="2" t="s">
        <v>35</v>
      </c>
      <c r="E35" s="70">
        <v>200</v>
      </c>
      <c r="F35" s="11">
        <v>150</v>
      </c>
      <c r="G35" s="11">
        <v>150</v>
      </c>
    </row>
    <row r="36" spans="1:7" ht="31.3">
      <c r="A36" s="43" t="s">
        <v>71</v>
      </c>
      <c r="B36" s="24"/>
      <c r="C36" s="4"/>
      <c r="D36" s="2" t="s">
        <v>36</v>
      </c>
      <c r="E36" s="2"/>
      <c r="F36" s="46">
        <f>F37+F38</f>
        <v>113.3</v>
      </c>
      <c r="G36" s="71">
        <f>G37+G38</f>
        <v>113.3</v>
      </c>
    </row>
    <row r="37" spans="1:7" ht="15.65">
      <c r="A37" s="57"/>
      <c r="B37" s="34" t="s">
        <v>72</v>
      </c>
      <c r="C37" s="4" t="s">
        <v>37</v>
      </c>
      <c r="D37" s="2" t="s">
        <v>38</v>
      </c>
      <c r="E37" s="2">
        <v>100</v>
      </c>
      <c r="F37" s="12">
        <v>102.1</v>
      </c>
      <c r="G37" s="12">
        <v>102.1</v>
      </c>
    </row>
    <row r="38" spans="1:7" ht="15.65">
      <c r="A38" s="57"/>
      <c r="B38" s="34" t="s">
        <v>72</v>
      </c>
      <c r="C38" s="4" t="s">
        <v>37</v>
      </c>
      <c r="D38" s="2" t="s">
        <v>38</v>
      </c>
      <c r="E38" s="2">
        <v>200</v>
      </c>
      <c r="F38" s="12">
        <v>11.2</v>
      </c>
      <c r="G38" s="12">
        <v>11.2</v>
      </c>
    </row>
    <row r="39" spans="1:7" ht="31.3">
      <c r="A39" s="43" t="s">
        <v>73</v>
      </c>
      <c r="B39" s="24"/>
      <c r="C39" s="4" t="s">
        <v>39</v>
      </c>
      <c r="D39" s="2" t="s">
        <v>40</v>
      </c>
      <c r="E39" s="2">
        <v>200</v>
      </c>
      <c r="F39" s="7"/>
      <c r="G39" s="7"/>
    </row>
    <row r="40" spans="1:7" ht="15.65">
      <c r="A40" s="78" t="s">
        <v>41</v>
      </c>
      <c r="B40" s="35"/>
      <c r="C40" s="75"/>
      <c r="D40" s="90" t="s">
        <v>42</v>
      </c>
      <c r="E40" s="90"/>
      <c r="F40" s="92">
        <f>F42+F47+F54+F55+F58+F59+F53+F60</f>
        <v>8174.1000000000013</v>
      </c>
      <c r="G40" s="92">
        <f>G42+G47+G54+G55+G58+G59+G53+G60</f>
        <v>8174.1000000000013</v>
      </c>
    </row>
    <row r="41" spans="1:7" ht="15.65">
      <c r="A41" s="78"/>
      <c r="B41" s="36"/>
      <c r="C41" s="76"/>
      <c r="D41" s="91"/>
      <c r="E41" s="91"/>
      <c r="F41" s="92"/>
      <c r="G41" s="92"/>
    </row>
    <row r="42" spans="1:7" ht="15.65">
      <c r="A42" s="73" t="s">
        <v>44</v>
      </c>
      <c r="B42" s="13"/>
      <c r="C42" s="75"/>
      <c r="D42" s="87" t="s">
        <v>45</v>
      </c>
      <c r="E42" s="87"/>
      <c r="F42" s="95">
        <f>F44+F45+F46</f>
        <v>384.5</v>
      </c>
      <c r="G42" s="95">
        <f>G44+G45+G46</f>
        <v>384.5</v>
      </c>
    </row>
    <row r="43" spans="1:7" ht="15.65">
      <c r="A43" s="74"/>
      <c r="B43" s="28"/>
      <c r="C43" s="76"/>
      <c r="D43" s="88"/>
      <c r="E43" s="88"/>
      <c r="F43" s="96"/>
      <c r="G43" s="96"/>
    </row>
    <row r="44" spans="1:7" ht="15.65">
      <c r="A44" s="49"/>
      <c r="B44" s="29"/>
      <c r="C44" s="4" t="s">
        <v>46</v>
      </c>
      <c r="D44" s="2" t="s">
        <v>47</v>
      </c>
      <c r="E44" s="2">
        <v>200</v>
      </c>
      <c r="F44" s="9">
        <v>346</v>
      </c>
      <c r="G44" s="9">
        <v>346</v>
      </c>
    </row>
    <row r="45" spans="1:7" ht="15.65">
      <c r="A45" s="58"/>
      <c r="B45" s="37" t="s">
        <v>74</v>
      </c>
      <c r="C45" s="4" t="s">
        <v>46</v>
      </c>
      <c r="D45" s="2" t="s">
        <v>48</v>
      </c>
      <c r="E45" s="2">
        <v>200</v>
      </c>
      <c r="F45" s="9">
        <v>35</v>
      </c>
      <c r="G45" s="9">
        <v>35</v>
      </c>
    </row>
    <row r="46" spans="1:7" ht="15.65">
      <c r="A46" s="58"/>
      <c r="B46" s="13" t="s">
        <v>75</v>
      </c>
      <c r="C46" s="4" t="s">
        <v>46</v>
      </c>
      <c r="D46" s="2" t="s">
        <v>48</v>
      </c>
      <c r="E46" s="2">
        <v>200</v>
      </c>
      <c r="F46" s="9">
        <v>3.5</v>
      </c>
      <c r="G46" s="9">
        <v>3.5</v>
      </c>
    </row>
    <row r="47" spans="1:7" ht="15.65">
      <c r="A47" s="47" t="s">
        <v>49</v>
      </c>
      <c r="B47" s="13"/>
      <c r="C47" s="44"/>
      <c r="D47" s="2" t="s">
        <v>50</v>
      </c>
      <c r="E47" s="2"/>
      <c r="F47" s="46">
        <f>F49+F52+F50+F51+F48</f>
        <v>5401.3</v>
      </c>
      <c r="G47" s="71">
        <f>G49+G52+G50+G51+G48</f>
        <v>5401.3</v>
      </c>
    </row>
    <row r="48" spans="1:7" ht="15.65">
      <c r="A48" s="67"/>
      <c r="B48" s="13"/>
      <c r="C48" s="68" t="s">
        <v>46</v>
      </c>
      <c r="D48" s="2" t="s">
        <v>96</v>
      </c>
      <c r="E48" s="2">
        <v>200</v>
      </c>
      <c r="F48" s="7">
        <v>716.5</v>
      </c>
      <c r="G48" s="7">
        <v>716.5</v>
      </c>
    </row>
    <row r="49" spans="1:9" ht="15.65">
      <c r="A49" s="59" t="s">
        <v>88</v>
      </c>
      <c r="B49" s="37" t="s">
        <v>74</v>
      </c>
      <c r="C49" s="44" t="s">
        <v>46</v>
      </c>
      <c r="D49" s="2" t="s">
        <v>89</v>
      </c>
      <c r="E49" s="2">
        <v>200</v>
      </c>
      <c r="F49" s="7">
        <v>3000</v>
      </c>
      <c r="G49" s="7">
        <v>3000</v>
      </c>
    </row>
    <row r="50" spans="1:9" ht="15.65">
      <c r="A50" s="47"/>
      <c r="B50" s="13" t="s">
        <v>75</v>
      </c>
      <c r="C50" s="44" t="s">
        <v>46</v>
      </c>
      <c r="D50" s="2" t="s">
        <v>89</v>
      </c>
      <c r="E50" s="2">
        <v>200</v>
      </c>
      <c r="F50" s="7">
        <v>1415</v>
      </c>
      <c r="G50" s="7">
        <v>1415</v>
      </c>
      <c r="I50" s="72"/>
    </row>
    <row r="51" spans="1:9" ht="15.65">
      <c r="A51" s="47"/>
      <c r="B51" s="13" t="s">
        <v>90</v>
      </c>
      <c r="C51" s="44" t="s">
        <v>46</v>
      </c>
      <c r="D51" s="2" t="s">
        <v>89</v>
      </c>
      <c r="E51" s="2">
        <v>200</v>
      </c>
      <c r="F51" s="7">
        <v>150</v>
      </c>
      <c r="G51" s="7">
        <v>150</v>
      </c>
    </row>
    <row r="52" spans="1:9" ht="15.65">
      <c r="A52" s="47"/>
      <c r="B52" s="13"/>
      <c r="C52" s="44" t="s">
        <v>46</v>
      </c>
      <c r="D52" s="2" t="s">
        <v>51</v>
      </c>
      <c r="E52" s="2">
        <v>200</v>
      </c>
      <c r="F52" s="7">
        <v>119.8</v>
      </c>
      <c r="G52" s="7">
        <v>119.8</v>
      </c>
    </row>
    <row r="53" spans="1:9" ht="31.3">
      <c r="A53" s="60" t="s">
        <v>91</v>
      </c>
      <c r="B53" s="13"/>
      <c r="C53" s="44" t="s">
        <v>46</v>
      </c>
      <c r="D53" s="2" t="s">
        <v>52</v>
      </c>
      <c r="E53" s="2">
        <v>200</v>
      </c>
      <c r="F53" s="12">
        <v>50.6</v>
      </c>
      <c r="G53" s="12">
        <v>50.6</v>
      </c>
    </row>
    <row r="54" spans="1:9" ht="15.65">
      <c r="A54" s="61" t="s">
        <v>92</v>
      </c>
      <c r="B54" s="24"/>
      <c r="C54" s="4" t="s">
        <v>53</v>
      </c>
      <c r="D54" s="2" t="s">
        <v>54</v>
      </c>
      <c r="E54" s="2">
        <v>200</v>
      </c>
      <c r="F54" s="7">
        <v>1833.3</v>
      </c>
      <c r="G54" s="7">
        <v>1833.3</v>
      </c>
    </row>
    <row r="55" spans="1:9" ht="15.65">
      <c r="A55" s="43" t="s">
        <v>76</v>
      </c>
      <c r="B55" s="24"/>
      <c r="C55" s="4"/>
      <c r="D55" s="2" t="s">
        <v>77</v>
      </c>
      <c r="E55" s="2">
        <v>200</v>
      </c>
      <c r="F55" s="46">
        <f>F57+F56</f>
        <v>3.8</v>
      </c>
      <c r="G55" s="71">
        <f>G57+G56</f>
        <v>3.8</v>
      </c>
    </row>
    <row r="56" spans="1:9" ht="15.65">
      <c r="A56" s="62"/>
      <c r="B56" s="24"/>
      <c r="C56" s="4" t="s">
        <v>46</v>
      </c>
      <c r="D56" s="2" t="s">
        <v>93</v>
      </c>
      <c r="E56" s="2">
        <v>200</v>
      </c>
      <c r="F56" s="7"/>
      <c r="G56" s="7"/>
    </row>
    <row r="57" spans="1:9" ht="15.65">
      <c r="A57" s="63"/>
      <c r="B57" s="24"/>
      <c r="C57" s="4" t="s">
        <v>46</v>
      </c>
      <c r="D57" s="2" t="s">
        <v>78</v>
      </c>
      <c r="E57" s="2">
        <v>200</v>
      </c>
      <c r="F57" s="7">
        <v>3.8</v>
      </c>
      <c r="G57" s="7">
        <v>3.8</v>
      </c>
    </row>
    <row r="58" spans="1:9" ht="15.65">
      <c r="A58" s="43" t="s">
        <v>64</v>
      </c>
      <c r="B58" s="24"/>
      <c r="C58" s="4" t="s">
        <v>55</v>
      </c>
      <c r="D58" s="2" t="s">
        <v>56</v>
      </c>
      <c r="E58" s="2">
        <v>200</v>
      </c>
      <c r="F58" s="7">
        <v>75</v>
      </c>
      <c r="G58" s="7">
        <v>75</v>
      </c>
    </row>
    <row r="59" spans="1:9" ht="15.65">
      <c r="A59" s="43" t="s">
        <v>65</v>
      </c>
      <c r="B59" s="24"/>
      <c r="C59" s="4" t="s">
        <v>57</v>
      </c>
      <c r="D59" s="2" t="s">
        <v>58</v>
      </c>
      <c r="E59" s="2">
        <v>200</v>
      </c>
      <c r="F59" s="7"/>
      <c r="G59" s="7"/>
    </row>
    <row r="60" spans="1:9" ht="15.65">
      <c r="A60" s="43" t="s">
        <v>66</v>
      </c>
      <c r="B60" s="38"/>
      <c r="C60" s="14"/>
      <c r="D60" s="15" t="s">
        <v>79</v>
      </c>
      <c r="E60" s="15"/>
      <c r="F60" s="46">
        <f>F61</f>
        <v>425.6</v>
      </c>
      <c r="G60" s="71">
        <f>G61</f>
        <v>425.6</v>
      </c>
    </row>
    <row r="61" spans="1:9" ht="15.65">
      <c r="A61" s="64"/>
      <c r="B61" s="38"/>
      <c r="C61" s="14" t="s">
        <v>55</v>
      </c>
      <c r="D61" s="15" t="s">
        <v>67</v>
      </c>
      <c r="E61" s="15">
        <v>200</v>
      </c>
      <c r="F61" s="7">
        <v>425.6</v>
      </c>
      <c r="G61" s="7">
        <v>425.6</v>
      </c>
    </row>
    <row r="62" spans="1:9" ht="31.3">
      <c r="A62" s="50" t="s">
        <v>80</v>
      </c>
      <c r="B62" s="39"/>
      <c r="C62" s="14"/>
      <c r="D62" s="16" t="s">
        <v>59</v>
      </c>
      <c r="E62" s="15"/>
      <c r="F62" s="46">
        <f>F63</f>
        <v>0</v>
      </c>
      <c r="G62" s="71">
        <f>G63</f>
        <v>0</v>
      </c>
    </row>
    <row r="63" spans="1:9" ht="15.65">
      <c r="A63" s="43" t="s">
        <v>81</v>
      </c>
      <c r="B63" s="38"/>
      <c r="C63" s="14" t="s">
        <v>55</v>
      </c>
      <c r="D63" s="15" t="s">
        <v>60</v>
      </c>
      <c r="E63" s="15">
        <v>200</v>
      </c>
      <c r="F63" s="7"/>
      <c r="G63" s="7"/>
    </row>
    <row r="64" spans="1:9" ht="17.55">
      <c r="A64" s="50" t="s">
        <v>82</v>
      </c>
      <c r="B64" s="39"/>
      <c r="C64" s="17"/>
      <c r="D64" s="16" t="s">
        <v>68</v>
      </c>
      <c r="E64" s="66"/>
      <c r="F64" s="6">
        <f>F65</f>
        <v>1547.6</v>
      </c>
      <c r="G64" s="6">
        <f>G65</f>
        <v>1547.6</v>
      </c>
    </row>
    <row r="65" spans="1:7" ht="31.3">
      <c r="A65" s="43" t="s">
        <v>94</v>
      </c>
      <c r="B65" s="38"/>
      <c r="C65" s="22" t="s">
        <v>43</v>
      </c>
      <c r="D65" s="15" t="s">
        <v>69</v>
      </c>
      <c r="E65" s="15">
        <v>200</v>
      </c>
      <c r="F65" s="7">
        <v>1547.6</v>
      </c>
      <c r="G65" s="7">
        <v>1547.6</v>
      </c>
    </row>
    <row r="66" spans="1:7" ht="15.65">
      <c r="A66" s="65" t="s">
        <v>83</v>
      </c>
      <c r="B66" s="40"/>
      <c r="C66" s="14" t="s">
        <v>61</v>
      </c>
      <c r="D66" s="18" t="s">
        <v>62</v>
      </c>
      <c r="E66" s="18">
        <v>800</v>
      </c>
      <c r="F66" s="19"/>
      <c r="G66" s="19"/>
    </row>
    <row r="67" spans="1:7" ht="15.65">
      <c r="A67" s="52" t="s">
        <v>63</v>
      </c>
      <c r="B67" s="27"/>
      <c r="C67" s="4"/>
      <c r="D67" s="5"/>
      <c r="E67" s="5"/>
      <c r="F67" s="6">
        <f>F6+F12+F40+F66+F62+F64</f>
        <v>15238.300000000001</v>
      </c>
      <c r="G67" s="6">
        <f>G6+G12+G40+G66+G62+G64</f>
        <v>15238.200000000003</v>
      </c>
    </row>
    <row r="69" spans="1:7" ht="15.65">
      <c r="A69" s="77" t="s">
        <v>85</v>
      </c>
      <c r="B69" s="77"/>
      <c r="C69" s="77"/>
    </row>
    <row r="70" spans="1:7">
      <c r="E70" s="20" t="s">
        <v>72</v>
      </c>
      <c r="F70" s="42">
        <f>F36</f>
        <v>113.3</v>
      </c>
      <c r="G70" s="42">
        <f>G36</f>
        <v>113.3</v>
      </c>
    </row>
    <row r="71" spans="1:7">
      <c r="E71" s="20" t="s">
        <v>86</v>
      </c>
      <c r="F71" s="42">
        <f>F45+F49</f>
        <v>3035</v>
      </c>
      <c r="G71" s="42">
        <f>G45+G49</f>
        <v>3035</v>
      </c>
    </row>
  </sheetData>
  <mergeCells count="46">
    <mergeCell ref="D42:D43"/>
    <mergeCell ref="E42:E43"/>
    <mergeCell ref="F42:F43"/>
    <mergeCell ref="G7:G8"/>
    <mergeCell ref="G14:G15"/>
    <mergeCell ref="G19:G20"/>
    <mergeCell ref="G25:G27"/>
    <mergeCell ref="G32:G33"/>
    <mergeCell ref="G40:G41"/>
    <mergeCell ref="G42:G43"/>
    <mergeCell ref="F25:F27"/>
    <mergeCell ref="D14:D15"/>
    <mergeCell ref="E14:E15"/>
    <mergeCell ref="F14:F15"/>
    <mergeCell ref="D19:D20"/>
    <mergeCell ref="E19:E20"/>
    <mergeCell ref="F19:F20"/>
    <mergeCell ref="A32:A33"/>
    <mergeCell ref="C32:C33"/>
    <mergeCell ref="D32:D33"/>
    <mergeCell ref="E32:E33"/>
    <mergeCell ref="F32:F33"/>
    <mergeCell ref="E40:E41"/>
    <mergeCell ref="F40:F41"/>
    <mergeCell ref="A25:A27"/>
    <mergeCell ref="C25:C27"/>
    <mergeCell ref="D25:D27"/>
    <mergeCell ref="E25:E27"/>
    <mergeCell ref="D40:D41"/>
    <mergeCell ref="A1:F2"/>
    <mergeCell ref="A3:F3"/>
    <mergeCell ref="F7:F8"/>
    <mergeCell ref="A7:A8"/>
    <mergeCell ref="C7:C8"/>
    <mergeCell ref="D7:D8"/>
    <mergeCell ref="E7:E8"/>
    <mergeCell ref="F4:G4"/>
    <mergeCell ref="A14:A15"/>
    <mergeCell ref="C14:C15"/>
    <mergeCell ref="A69:C69"/>
    <mergeCell ref="A40:A41"/>
    <mergeCell ref="C40:C41"/>
    <mergeCell ref="A42:A43"/>
    <mergeCell ref="A19:A20"/>
    <mergeCell ref="C19:C20"/>
    <mergeCell ref="C42:C43"/>
  </mergeCells>
  <pageMargins left="0.70866141732283472" right="0.23622047244094491" top="0.51181102362204722" bottom="0.55118110236220474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2024-01-19T08:12:31Z</cp:lastPrinted>
  <dcterms:created xsi:type="dcterms:W3CDTF">2015-06-05T18:17:20Z</dcterms:created>
  <dcterms:modified xsi:type="dcterms:W3CDTF">2024-01-19T10:37:38Z</dcterms:modified>
</cp:coreProperties>
</file>