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F24"/>
  <c r="G48"/>
  <c r="F48"/>
  <c r="G66"/>
  <c r="G64"/>
  <c r="G61"/>
  <c r="G53"/>
  <c r="G42"/>
  <c r="G38"/>
  <c r="G31"/>
  <c r="G19"/>
  <c r="G12"/>
  <c r="G7"/>
  <c r="F66"/>
  <c r="F64"/>
  <c r="F61"/>
  <c r="F53"/>
  <c r="F42"/>
  <c r="F38"/>
  <c r="F31"/>
  <c r="F19"/>
  <c r="F12"/>
  <c r="F7"/>
  <c r="G46" l="1"/>
  <c r="G17"/>
  <c r="G6"/>
  <c r="F46"/>
  <c r="F17"/>
  <c r="F6"/>
  <c r="F69" l="1"/>
  <c r="G69"/>
</calcChain>
</file>

<file path=xl/sharedStrings.xml><?xml version="1.0" encoding="utf-8"?>
<sst xmlns="http://schemas.openxmlformats.org/spreadsheetml/2006/main" count="133" uniqueCount="97">
  <si>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</si>
  <si>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</si>
  <si>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</si>
  <si>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</si>
  <si>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</si>
  <si>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</si>
  <si>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</si>
  <si>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</si>
  <si>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</si>
  <si>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</si>
  <si>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</si>
  <si>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</si>
  <si>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</si>
  <si>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</si>
  <si>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</si>
  <si>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</si>
  <si>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</si>
  <si>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</si>
  <si>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</si>
  <si>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</si>
  <si>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</si>
  <si>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</si>
  <si>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</si>
  <si>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</si>
  <si>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</si>
  <si>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</si>
  <si>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</si>
  <si>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16 3 01 90200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</si>
  <si>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</si>
  <si>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</si>
  <si>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</si>
  <si>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</si>
  <si>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</si>
  <si>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</si>
  <si>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</si>
  <si>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</si>
  <si>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</si>
  <si>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</si>
  <si>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</si>
  <si>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</si>
  <si>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2.6.Подпрограмма  «Финансовое обеспечение  муниципальных образований Воронежской области для исполнения переданных полномочий»</t>
  </si>
  <si>
    <t>16 6 00 00000</t>
  </si>
  <si>
    <t>0203</t>
  </si>
  <si>
    <t>16 6 01 51180</t>
  </si>
  <si>
    <t>1101</t>
  </si>
  <si>
    <t>16 7 01 90410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</si>
  <si>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</si>
  <si>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</si>
  <si>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</si>
  <si>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</si>
  <si>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</si>
  <si>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</si>
  <si>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</si>
  <si>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</si>
  <si>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</si>
  <si>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</si>
  <si>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</si>
  <si>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3.4. Подпрограмма «Повышение энергетической эффективности и сокращение энергетических издержек в учреждениях поселения»</t>
  </si>
  <si>
    <t>19 4 01 91220</t>
  </si>
  <si>
    <t>0502</t>
  </si>
  <si>
    <t>19 5 01 90500</t>
  </si>
  <si>
    <t>0412</t>
  </si>
  <si>
    <t>19 7 01 90850</t>
  </si>
  <si>
    <t>0501</t>
  </si>
  <si>
    <t>19 8 01 91190</t>
  </si>
  <si>
    <t>05 0 00 00000</t>
  </si>
  <si>
    <t>05 1 01 90390</t>
  </si>
  <si>
    <t>0107</t>
  </si>
  <si>
    <t>99 1 01 92070</t>
  </si>
  <si>
    <t>В С Е Г О</t>
  </si>
  <si>
    <t>Факт</t>
  </si>
  <si>
    <t xml:space="preserve"> сельского поселения </t>
  </si>
  <si>
    <t>(тыс.рублей)</t>
  </si>
  <si>
    <t>3.5. Подпрограмма «Реконструкция, ремонт сетей и объектов водоснабжения»</t>
  </si>
  <si>
    <t>3.7.Подпрограмма «Развитие градостроительной  деятельности поселения»</t>
  </si>
  <si>
    <t>3.8. Подпрограмма «Создание условий для обеспечения качественными услугами ЖКХ»</t>
  </si>
  <si>
    <t>3.9.Подпрограмма «Благоустройство мест массового отдыха»</t>
  </si>
  <si>
    <t>19 9 01 90520</t>
  </si>
  <si>
    <t>24 0 00 00000</t>
  </si>
  <si>
    <t>24 2 01 81290</t>
  </si>
  <si>
    <t>Глава Коломыцевского сельского поселения:                                       И.В. Жидкова</t>
  </si>
  <si>
    <t xml:space="preserve">3.6.Подпрограмма «Осуществление муниципального земельного контроля в границах поселения»  </t>
  </si>
  <si>
    <t>19 6 01 88690</t>
  </si>
  <si>
    <t>19 9 01 70 100</t>
  </si>
  <si>
    <t>4. Муниципальная Программа «Использование и охрана земель на территории Коломыцевского сельского поселения»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</si>
  <si>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</si>
  <si>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Коломыцевского сельского поселения»</t>
  </si>
  <si>
    <t>6. Непрограммные расходы органов местного самоуправления</t>
  </si>
  <si>
    <t>фед.</t>
  </si>
  <si>
    <t>обл.</t>
  </si>
  <si>
    <t>соф.</t>
  </si>
  <si>
    <t>2.7.Подпрограмма «Обеспечение условий для развития на территории поселения физической культуры и массового спорта»</t>
  </si>
  <si>
    <t>2.5.Подпрограмма  «Защита населения и территории поселения от чрезвычайных ситуаций и обеспечение первичных мер пожарной безопасности»</t>
  </si>
  <si>
    <t>4.1.Подпрограмма «Повышение эффективности использования и охраны земель»</t>
  </si>
  <si>
    <t>Отчет по муниципальным программам за 2021 год Коломыцевского</t>
  </si>
  <si>
    <t>16 3 01 20540</t>
  </si>
  <si>
    <t>19 9 00 00000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</si>
</sst>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 CYR"/>
      <family val="2"/>
    </font>
    <font>
      <sz val="7"/>
      <color indexed="8"/>
      <name val="Times New Roman CYR"/>
      <family val="2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4"/>
      <name val="Times New Roman"/>
      <family val="1"/>
      <charset val="204"/>
    </font>
    <font>
      <sz val="7"/>
      <name val="Times New Roman CYR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/>
    <xf numFmtId="0" fontId="4" fillId="0" borderId="0" xfId="0" applyFont="1" applyFill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0" fillId="2" borderId="0" xfId="0" applyFont="1" applyFill="1"/>
    <xf numFmtId="0" fontId="1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/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164" fontId="0" fillId="0" borderId="0" xfId="0" applyNumberFormat="1"/>
    <xf numFmtId="165" fontId="6" fillId="2" borderId="2" xfId="0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49" fontId="10" fillId="2" borderId="4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/>
    <xf numFmtId="0" fontId="3" fillId="0" borderId="0" xfId="0" applyFont="1" applyFill="1" applyAlignment="1">
      <alignment horizontal="left" vertical="top" wrapText="1"/>
    </xf>
    <xf numFmtId="165" fontId="7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73"/>
  <sheetViews>
    <sheetView tabSelected="1" zoomScale="87" zoomScaleNormal="87" workbookViewId="0">
      <selection activeCell="B28" sqref="B28"/>
    </sheetView>
  </sheetViews>
  <sheetFormatPr defaultRowHeight="15.05"/>
  <cols>
    <col min="1" max="1" width="0.5546875" customWidth="1"/>
    <col min="2" max="2" width="84.109375" style="43" customWidth="1"/>
    <col min="3" max="3" width="7.109375" style="7" customWidth="1"/>
    <col min="4" max="4" width="16.77734375" style="3" customWidth="1"/>
    <col min="5" max="5" width="7.77734375" style="30" customWidth="1"/>
    <col min="6" max="6" width="16.77734375" style="7" customWidth="1"/>
    <col min="7" max="7" width="16.33203125" style="7" customWidth="1"/>
  </cols>
  <sheetData>
    <row r="1" spans="2:8" ht="14.6" customHeight="1">
      <c r="B1" s="76" t="s">
        <v>94</v>
      </c>
      <c r="C1" s="76"/>
      <c r="D1" s="76"/>
      <c r="E1" s="76"/>
      <c r="F1" s="76"/>
      <c r="G1" s="76"/>
    </row>
    <row r="2" spans="2:8" ht="14.6" customHeight="1">
      <c r="B2" s="76"/>
      <c r="C2" s="76"/>
      <c r="D2" s="76"/>
      <c r="E2" s="76"/>
      <c r="F2" s="76"/>
      <c r="G2" s="76"/>
    </row>
    <row r="3" spans="2:8" ht="17.55">
      <c r="B3" s="77" t="s">
        <v>71</v>
      </c>
      <c r="C3" s="77"/>
      <c r="D3" s="77"/>
      <c r="E3" s="77"/>
      <c r="F3" s="77"/>
      <c r="G3" s="77"/>
    </row>
    <row r="4" spans="2:8" ht="17.55">
      <c r="B4" s="31"/>
      <c r="C4" s="1"/>
      <c r="D4" s="1"/>
      <c r="E4" s="26"/>
      <c r="F4" s="86" t="s">
        <v>72</v>
      </c>
      <c r="G4" s="86"/>
    </row>
    <row r="5" spans="2:8" ht="15.65">
      <c r="B5" s="2" t="s">
        <v>0</v>
      </c>
      <c r="C5" s="2" t="s">
        <v>1</v>
      </c>
      <c r="D5" s="2" t="s">
        <v>2</v>
      </c>
      <c r="E5" s="13" t="s">
        <v>3</v>
      </c>
      <c r="F5" s="4" t="s">
        <v>4</v>
      </c>
      <c r="G5" s="4" t="s">
        <v>70</v>
      </c>
    </row>
    <row r="6" spans="2:8" ht="15.65">
      <c r="B6" s="32" t="s">
        <v>5</v>
      </c>
      <c r="C6" s="11"/>
      <c r="D6" s="12" t="s">
        <v>6</v>
      </c>
      <c r="E6" s="12"/>
      <c r="F6" s="48">
        <f>F7+F12</f>
        <v>1362.2</v>
      </c>
      <c r="G6" s="48">
        <f>G7+G12</f>
        <v>1362</v>
      </c>
    </row>
    <row r="7" spans="2:8" ht="15.05" customHeight="1">
      <c r="B7" s="87" t="s">
        <v>7</v>
      </c>
      <c r="C7" s="88"/>
      <c r="D7" s="60" t="s">
        <v>8</v>
      </c>
      <c r="E7" s="60"/>
      <c r="F7" s="66">
        <f>F9+F10+F11</f>
        <v>982.2</v>
      </c>
      <c r="G7" s="66">
        <f>G9+G10+G11</f>
        <v>982.2</v>
      </c>
      <c r="H7" s="47"/>
    </row>
    <row r="8" spans="2:8" ht="15.05" customHeight="1">
      <c r="B8" s="87"/>
      <c r="C8" s="89"/>
      <c r="D8" s="61"/>
      <c r="E8" s="61"/>
      <c r="F8" s="67"/>
      <c r="G8" s="67"/>
      <c r="H8" s="47"/>
    </row>
    <row r="9" spans="2:8" ht="15.65">
      <c r="B9" s="33"/>
      <c r="C9" s="11" t="s">
        <v>9</v>
      </c>
      <c r="D9" s="13" t="s">
        <v>10</v>
      </c>
      <c r="E9" s="13">
        <v>100</v>
      </c>
      <c r="F9" s="49">
        <v>823.7</v>
      </c>
      <c r="G9" s="49">
        <v>823.7</v>
      </c>
      <c r="H9" s="47"/>
    </row>
    <row r="10" spans="2:8" ht="15.65">
      <c r="B10" s="33"/>
      <c r="C10" s="11" t="s">
        <v>9</v>
      </c>
      <c r="D10" s="13" t="s">
        <v>10</v>
      </c>
      <c r="E10" s="13">
        <v>200</v>
      </c>
      <c r="F10" s="49">
        <v>133.69999999999999</v>
      </c>
      <c r="G10" s="49">
        <v>133.69999999999999</v>
      </c>
      <c r="H10" s="47"/>
    </row>
    <row r="11" spans="2:8" ht="15.65">
      <c r="B11" s="18"/>
      <c r="C11" s="11" t="s">
        <v>9</v>
      </c>
      <c r="D11" s="13" t="s">
        <v>10</v>
      </c>
      <c r="E11" s="13">
        <v>800</v>
      </c>
      <c r="F11" s="50">
        <v>24.8</v>
      </c>
      <c r="G11" s="50">
        <v>24.8</v>
      </c>
      <c r="H11" s="47"/>
    </row>
    <row r="12" spans="2:8" ht="15.05" customHeight="1">
      <c r="B12" s="56" t="s">
        <v>11</v>
      </c>
      <c r="C12" s="58"/>
      <c r="D12" s="60" t="s">
        <v>12</v>
      </c>
      <c r="E12" s="60"/>
      <c r="F12" s="66">
        <f>F15+F16</f>
        <v>380</v>
      </c>
      <c r="G12" s="66">
        <f>G15+G16</f>
        <v>379.8</v>
      </c>
      <c r="H12" s="47"/>
    </row>
    <row r="13" spans="2:8" ht="15.05" customHeight="1">
      <c r="B13" s="85"/>
      <c r="C13" s="84"/>
      <c r="D13" s="63"/>
      <c r="E13" s="63"/>
      <c r="F13" s="82"/>
      <c r="G13" s="82"/>
      <c r="H13" s="47"/>
    </row>
    <row r="14" spans="2:8" ht="15.65">
      <c r="B14" s="85"/>
      <c r="C14" s="14"/>
      <c r="D14" s="61"/>
      <c r="E14" s="61"/>
      <c r="F14" s="67"/>
      <c r="G14" s="67"/>
      <c r="H14" s="47"/>
    </row>
    <row r="15" spans="2:8" ht="15.65">
      <c r="B15" s="33"/>
      <c r="C15" s="11" t="s">
        <v>9</v>
      </c>
      <c r="D15" s="13" t="s">
        <v>13</v>
      </c>
      <c r="E15" s="13">
        <v>100</v>
      </c>
      <c r="F15" s="49">
        <v>293.5</v>
      </c>
      <c r="G15" s="49">
        <v>293.5</v>
      </c>
      <c r="H15" s="47"/>
    </row>
    <row r="16" spans="2:8" ht="15.65">
      <c r="B16" s="34"/>
      <c r="C16" s="15" t="s">
        <v>9</v>
      </c>
      <c r="D16" s="13" t="s">
        <v>13</v>
      </c>
      <c r="E16" s="13">
        <v>200</v>
      </c>
      <c r="F16" s="49">
        <v>86.5</v>
      </c>
      <c r="G16" s="49">
        <v>86.3</v>
      </c>
      <c r="H16" s="47"/>
    </row>
    <row r="17" spans="2:10" ht="31.3">
      <c r="B17" s="35" t="s">
        <v>14</v>
      </c>
      <c r="C17" s="11"/>
      <c r="D17" s="12" t="s">
        <v>15</v>
      </c>
      <c r="E17" s="12"/>
      <c r="F17" s="48">
        <f>F18+F19+F24+F31+F38+F42+F45</f>
        <v>3970.4999999999995</v>
      </c>
      <c r="G17" s="48">
        <f>G18+G19+G24+G31+G38+G42+G45</f>
        <v>3970.4999999999995</v>
      </c>
      <c r="H17" s="47"/>
    </row>
    <row r="18" spans="2:10" ht="31.3">
      <c r="B18" s="36" t="s">
        <v>16</v>
      </c>
      <c r="C18" s="11" t="s">
        <v>17</v>
      </c>
      <c r="D18" s="13" t="s">
        <v>18</v>
      </c>
      <c r="E18" s="13">
        <v>100</v>
      </c>
      <c r="F18" s="49">
        <v>825.3</v>
      </c>
      <c r="G18" s="49">
        <v>825.3</v>
      </c>
      <c r="H18" s="47"/>
    </row>
    <row r="19" spans="2:10" ht="15.05" customHeight="1">
      <c r="B19" s="56" t="s">
        <v>19</v>
      </c>
      <c r="C19" s="58"/>
      <c r="D19" s="60" t="s">
        <v>20</v>
      </c>
      <c r="E19" s="60"/>
      <c r="F19" s="64">
        <f>F21+F22+F23</f>
        <v>476.9</v>
      </c>
      <c r="G19" s="64">
        <f>G21+G22+G23</f>
        <v>476.9</v>
      </c>
      <c r="H19" s="47"/>
    </row>
    <row r="20" spans="2:10" ht="15.05" customHeight="1">
      <c r="B20" s="57"/>
      <c r="C20" s="59"/>
      <c r="D20" s="61"/>
      <c r="E20" s="61"/>
      <c r="F20" s="65"/>
      <c r="G20" s="65"/>
      <c r="H20" s="47"/>
    </row>
    <row r="21" spans="2:10" ht="15.65">
      <c r="B21" s="34"/>
      <c r="C21" s="15" t="s">
        <v>21</v>
      </c>
      <c r="D21" s="13" t="s">
        <v>22</v>
      </c>
      <c r="E21" s="13">
        <v>100</v>
      </c>
      <c r="F21" s="51">
        <v>323.2</v>
      </c>
      <c r="G21" s="51">
        <v>323.2</v>
      </c>
      <c r="H21" s="47"/>
    </row>
    <row r="22" spans="2:10" ht="15.65">
      <c r="B22" s="34"/>
      <c r="C22" s="15" t="s">
        <v>21</v>
      </c>
      <c r="D22" s="13" t="s">
        <v>22</v>
      </c>
      <c r="E22" s="13">
        <v>200</v>
      </c>
      <c r="F22" s="51">
        <v>152.30000000000001</v>
      </c>
      <c r="G22" s="51">
        <v>152.30000000000001</v>
      </c>
      <c r="H22" s="47"/>
    </row>
    <row r="23" spans="2:10" ht="15.65">
      <c r="B23" s="34"/>
      <c r="C23" s="15" t="s">
        <v>21</v>
      </c>
      <c r="D23" s="13" t="s">
        <v>22</v>
      </c>
      <c r="E23" s="13">
        <v>800</v>
      </c>
      <c r="F23" s="51">
        <v>1.4</v>
      </c>
      <c r="G23" s="51">
        <v>1.4</v>
      </c>
      <c r="H23" s="47"/>
    </row>
    <row r="24" spans="2:10" ht="15.05" customHeight="1">
      <c r="B24" s="83" t="s">
        <v>23</v>
      </c>
      <c r="C24" s="58"/>
      <c r="D24" s="60" t="s">
        <v>24</v>
      </c>
      <c r="E24" s="60"/>
      <c r="F24" s="64">
        <f>F26+F27+F30+F29+F28</f>
        <v>2308.6999999999998</v>
      </c>
      <c r="G24" s="64">
        <f>G26+G27+G30+G29+G28</f>
        <v>2308.6999999999998</v>
      </c>
      <c r="H24" s="47"/>
    </row>
    <row r="25" spans="2:10" ht="15.05" customHeight="1">
      <c r="B25" s="83"/>
      <c r="C25" s="59"/>
      <c r="D25" s="61"/>
      <c r="E25" s="61"/>
      <c r="F25" s="65"/>
      <c r="G25" s="65"/>
      <c r="H25" s="47"/>
    </row>
    <row r="26" spans="2:10" ht="15.65">
      <c r="B26" s="36"/>
      <c r="C26" s="11" t="s">
        <v>25</v>
      </c>
      <c r="D26" s="13" t="s">
        <v>26</v>
      </c>
      <c r="E26" s="13">
        <v>100</v>
      </c>
      <c r="F26" s="51">
        <v>1248.0999999999999</v>
      </c>
      <c r="G26" s="51">
        <v>1248.0999999999999</v>
      </c>
      <c r="H26" s="47"/>
      <c r="J26" s="47"/>
    </row>
    <row r="27" spans="2:10" ht="15.65">
      <c r="B27" s="36"/>
      <c r="C27" s="11" t="s">
        <v>25</v>
      </c>
      <c r="D27" s="13" t="s">
        <v>26</v>
      </c>
      <c r="E27" s="13">
        <v>200</v>
      </c>
      <c r="F27" s="51">
        <v>867.8</v>
      </c>
      <c r="G27" s="51">
        <v>867.8</v>
      </c>
      <c r="H27" s="47"/>
    </row>
    <row r="28" spans="2:10" ht="15.65">
      <c r="B28" s="40" t="s">
        <v>89</v>
      </c>
      <c r="C28" s="11" t="s">
        <v>25</v>
      </c>
      <c r="D28" s="13" t="s">
        <v>95</v>
      </c>
      <c r="E28" s="13">
        <v>200</v>
      </c>
      <c r="F28" s="51">
        <v>87.9</v>
      </c>
      <c r="G28" s="51">
        <v>87.9</v>
      </c>
      <c r="H28" s="47"/>
    </row>
    <row r="29" spans="2:10" ht="15.65">
      <c r="B29" s="36"/>
      <c r="C29" s="11" t="s">
        <v>25</v>
      </c>
      <c r="D29" s="13" t="s">
        <v>26</v>
      </c>
      <c r="E29" s="13">
        <v>800</v>
      </c>
      <c r="F29" s="51">
        <v>3.3</v>
      </c>
      <c r="G29" s="51">
        <v>3.3</v>
      </c>
      <c r="H29" s="47"/>
    </row>
    <row r="30" spans="2:10" ht="15.05" customHeight="1">
      <c r="B30" s="36"/>
      <c r="C30" s="11" t="s">
        <v>25</v>
      </c>
      <c r="D30" s="13" t="s">
        <v>27</v>
      </c>
      <c r="E30" s="13">
        <v>800</v>
      </c>
      <c r="F30" s="51">
        <v>101.6</v>
      </c>
      <c r="G30" s="51">
        <v>101.6</v>
      </c>
      <c r="H30" s="47"/>
    </row>
    <row r="31" spans="2:10" ht="15.05" customHeight="1">
      <c r="B31" s="83" t="s">
        <v>28</v>
      </c>
      <c r="C31" s="58"/>
      <c r="D31" s="60" t="s">
        <v>29</v>
      </c>
      <c r="E31" s="60"/>
      <c r="F31" s="62">
        <f>F34+F35+F36+F37</f>
        <v>119</v>
      </c>
      <c r="G31" s="62">
        <f>G34+G35+G36+G37</f>
        <v>119</v>
      </c>
      <c r="H31" s="47"/>
    </row>
    <row r="32" spans="2:10" ht="15.05" customHeight="1">
      <c r="B32" s="83"/>
      <c r="C32" s="84"/>
      <c r="D32" s="63"/>
      <c r="E32" s="63"/>
      <c r="F32" s="62"/>
      <c r="G32" s="62"/>
      <c r="H32" s="47"/>
    </row>
    <row r="33" spans="2:8" ht="15.05" customHeight="1">
      <c r="B33" s="83"/>
      <c r="C33" s="59"/>
      <c r="D33" s="61"/>
      <c r="E33" s="61"/>
      <c r="F33" s="62"/>
      <c r="G33" s="62"/>
      <c r="H33" s="47"/>
    </row>
    <row r="34" spans="2:8" ht="15.65">
      <c r="B34" s="37"/>
      <c r="C34" s="16" t="s">
        <v>30</v>
      </c>
      <c r="D34" s="13" t="s">
        <v>31</v>
      </c>
      <c r="E34" s="44">
        <v>800</v>
      </c>
      <c r="F34" s="50"/>
      <c r="G34" s="50"/>
      <c r="H34" s="47"/>
    </row>
    <row r="35" spans="2:8" ht="15.65">
      <c r="B35" s="37"/>
      <c r="C35" s="16" t="s">
        <v>32</v>
      </c>
      <c r="D35" s="13" t="s">
        <v>33</v>
      </c>
      <c r="E35" s="44">
        <v>700</v>
      </c>
      <c r="F35" s="50"/>
      <c r="G35" s="50"/>
      <c r="H35" s="47"/>
    </row>
    <row r="36" spans="2:8" ht="15.05" customHeight="1">
      <c r="B36" s="37"/>
      <c r="C36" s="16" t="s">
        <v>21</v>
      </c>
      <c r="D36" s="13" t="s">
        <v>34</v>
      </c>
      <c r="E36" s="44">
        <v>500</v>
      </c>
      <c r="F36" s="50">
        <v>118</v>
      </c>
      <c r="G36" s="50">
        <v>118</v>
      </c>
      <c r="H36" s="47"/>
    </row>
    <row r="37" spans="2:8" ht="15.05" customHeight="1">
      <c r="B37" s="37"/>
      <c r="C37" s="16" t="s">
        <v>61</v>
      </c>
      <c r="D37" s="13" t="s">
        <v>34</v>
      </c>
      <c r="E37" s="44">
        <v>500</v>
      </c>
      <c r="F37" s="50">
        <v>1</v>
      </c>
      <c r="G37" s="50">
        <v>1</v>
      </c>
      <c r="H37" s="47"/>
    </row>
    <row r="38" spans="2:8" ht="15.05" customHeight="1">
      <c r="B38" s="72" t="s">
        <v>92</v>
      </c>
      <c r="C38" s="74"/>
      <c r="D38" s="60" t="s">
        <v>35</v>
      </c>
      <c r="E38" s="60"/>
      <c r="F38" s="66">
        <f>F40+F41</f>
        <v>150</v>
      </c>
      <c r="G38" s="66">
        <f>G40+G41</f>
        <v>150</v>
      </c>
      <c r="H38" s="47"/>
    </row>
    <row r="39" spans="2:8">
      <c r="B39" s="73"/>
      <c r="C39" s="75"/>
      <c r="D39" s="61"/>
      <c r="E39" s="61"/>
      <c r="F39" s="67"/>
      <c r="G39" s="67"/>
      <c r="H39" s="47"/>
    </row>
    <row r="40" spans="2:8" ht="15.65">
      <c r="B40" s="38"/>
      <c r="C40" s="17" t="s">
        <v>36</v>
      </c>
      <c r="D40" s="13" t="s">
        <v>37</v>
      </c>
      <c r="E40" s="45">
        <v>200</v>
      </c>
      <c r="F40" s="52"/>
      <c r="G40" s="52"/>
      <c r="H40" s="47"/>
    </row>
    <row r="41" spans="2:8" ht="15.65">
      <c r="B41" s="38"/>
      <c r="C41" s="17" t="s">
        <v>38</v>
      </c>
      <c r="D41" s="13" t="s">
        <v>39</v>
      </c>
      <c r="E41" s="45">
        <v>200</v>
      </c>
      <c r="F41" s="52">
        <v>150</v>
      </c>
      <c r="G41" s="52">
        <v>150</v>
      </c>
      <c r="H41" s="47"/>
    </row>
    <row r="42" spans="2:8" ht="31.3">
      <c r="B42" s="36" t="s">
        <v>40</v>
      </c>
      <c r="C42" s="11"/>
      <c r="D42" s="13" t="s">
        <v>41</v>
      </c>
      <c r="E42" s="13"/>
      <c r="F42" s="53">
        <f>F43+F44</f>
        <v>90.600000000000009</v>
      </c>
      <c r="G42" s="53">
        <f>G43+G44</f>
        <v>90.600000000000009</v>
      </c>
      <c r="H42" s="47"/>
    </row>
    <row r="43" spans="2:8" ht="15.65">
      <c r="B43" s="39" t="s">
        <v>88</v>
      </c>
      <c r="C43" s="11" t="s">
        <v>42</v>
      </c>
      <c r="D43" s="13" t="s">
        <v>43</v>
      </c>
      <c r="E43" s="13">
        <v>100</v>
      </c>
      <c r="F43" s="49">
        <v>80.2</v>
      </c>
      <c r="G43" s="49">
        <v>80.2</v>
      </c>
      <c r="H43" s="47"/>
    </row>
    <row r="44" spans="2:8" ht="15.05" customHeight="1">
      <c r="B44" s="39" t="s">
        <v>88</v>
      </c>
      <c r="C44" s="11" t="s">
        <v>42</v>
      </c>
      <c r="D44" s="13" t="s">
        <v>43</v>
      </c>
      <c r="E44" s="13">
        <v>200</v>
      </c>
      <c r="F44" s="49">
        <v>10.4</v>
      </c>
      <c r="G44" s="49">
        <v>10.4</v>
      </c>
      <c r="H44" s="47"/>
    </row>
    <row r="45" spans="2:8" ht="34.450000000000003" customHeight="1">
      <c r="B45" s="36" t="s">
        <v>91</v>
      </c>
      <c r="C45" s="11" t="s">
        <v>44</v>
      </c>
      <c r="D45" s="13" t="s">
        <v>45</v>
      </c>
      <c r="E45" s="13">
        <v>200</v>
      </c>
      <c r="F45" s="49"/>
      <c r="G45" s="49"/>
      <c r="H45" s="47"/>
    </row>
    <row r="46" spans="2:8" ht="15.05" customHeight="1">
      <c r="B46" s="69" t="s">
        <v>46</v>
      </c>
      <c r="C46" s="58"/>
      <c r="D46" s="70" t="s">
        <v>47</v>
      </c>
      <c r="E46" s="70"/>
      <c r="F46" s="68">
        <f>F48+F53+F57+F58+F59+F60+F56+F61</f>
        <v>4252.1000000000004</v>
      </c>
      <c r="G46" s="68">
        <f>G48+G53+G57+G58+G59+G60+G56+G61</f>
        <v>4252.1000000000004</v>
      </c>
      <c r="H46" s="47"/>
    </row>
    <row r="47" spans="2:8" ht="15.05" customHeight="1">
      <c r="B47" s="69"/>
      <c r="C47" s="59"/>
      <c r="D47" s="71"/>
      <c r="E47" s="71"/>
      <c r="F47" s="68"/>
      <c r="G47" s="68"/>
      <c r="H47" s="47"/>
    </row>
    <row r="48" spans="2:8" ht="15.05" customHeight="1">
      <c r="B48" s="56" t="s">
        <v>49</v>
      </c>
      <c r="C48" s="58"/>
      <c r="D48" s="60" t="s">
        <v>50</v>
      </c>
      <c r="E48" s="60"/>
      <c r="F48" s="64">
        <f>F50+F51+F52</f>
        <v>230.8</v>
      </c>
      <c r="G48" s="64">
        <f>G50+G51+G52</f>
        <v>230.8</v>
      </c>
      <c r="H48" s="47"/>
    </row>
    <row r="49" spans="2:8">
      <c r="B49" s="57"/>
      <c r="C49" s="59"/>
      <c r="D49" s="61"/>
      <c r="E49" s="61"/>
      <c r="F49" s="65"/>
      <c r="G49" s="65"/>
      <c r="H49" s="47"/>
    </row>
    <row r="50" spans="2:8" ht="15.65">
      <c r="B50" s="33"/>
      <c r="C50" s="11" t="s">
        <v>51</v>
      </c>
      <c r="D50" s="13" t="s">
        <v>52</v>
      </c>
      <c r="E50" s="13">
        <v>200</v>
      </c>
      <c r="F50" s="51">
        <v>154.80000000000001</v>
      </c>
      <c r="G50" s="51">
        <v>154.80000000000001</v>
      </c>
      <c r="H50" s="47"/>
    </row>
    <row r="51" spans="2:8" ht="15.05" customHeight="1">
      <c r="B51" s="40" t="s">
        <v>89</v>
      </c>
      <c r="C51" s="11" t="s">
        <v>51</v>
      </c>
      <c r="D51" s="13" t="s">
        <v>53</v>
      </c>
      <c r="E51" s="13">
        <v>200</v>
      </c>
      <c r="F51" s="51">
        <v>69</v>
      </c>
      <c r="G51" s="51">
        <v>69</v>
      </c>
      <c r="H51" s="47"/>
    </row>
    <row r="52" spans="2:8" ht="15.05" customHeight="1">
      <c r="B52" s="46" t="s">
        <v>90</v>
      </c>
      <c r="C52" s="11" t="s">
        <v>51</v>
      </c>
      <c r="D52" s="13" t="s">
        <v>53</v>
      </c>
      <c r="E52" s="13">
        <v>200</v>
      </c>
      <c r="F52" s="51">
        <v>7</v>
      </c>
      <c r="G52" s="51">
        <v>7</v>
      </c>
      <c r="H52" s="47"/>
    </row>
    <row r="53" spans="2:8" ht="15.05" customHeight="1">
      <c r="B53" s="18" t="s">
        <v>54</v>
      </c>
      <c r="C53" s="16"/>
      <c r="D53" s="13" t="s">
        <v>55</v>
      </c>
      <c r="E53" s="13"/>
      <c r="F53" s="53">
        <f>F54+F55</f>
        <v>123.8</v>
      </c>
      <c r="G53" s="53">
        <f>G54+G55</f>
        <v>123.8</v>
      </c>
      <c r="H53" s="47"/>
    </row>
    <row r="54" spans="2:8" ht="15.05" customHeight="1">
      <c r="B54" s="18"/>
      <c r="C54" s="16" t="s">
        <v>51</v>
      </c>
      <c r="D54" s="13" t="s">
        <v>56</v>
      </c>
      <c r="E54" s="13">
        <v>200</v>
      </c>
      <c r="F54" s="49">
        <v>123.8</v>
      </c>
      <c r="G54" s="49">
        <v>123.8</v>
      </c>
      <c r="H54" s="47"/>
    </row>
    <row r="55" spans="2:8" ht="15.65">
      <c r="B55" s="18"/>
      <c r="C55" s="16" t="s">
        <v>51</v>
      </c>
      <c r="D55" s="13" t="s">
        <v>56</v>
      </c>
      <c r="E55" s="13">
        <v>800</v>
      </c>
      <c r="F55" s="49"/>
      <c r="G55" s="49"/>
      <c r="H55" s="47"/>
    </row>
    <row r="56" spans="2:8" ht="31.3">
      <c r="B56" s="18" t="s">
        <v>57</v>
      </c>
      <c r="C56" s="16" t="s">
        <v>51</v>
      </c>
      <c r="D56" s="13" t="s">
        <v>58</v>
      </c>
      <c r="E56" s="13">
        <v>200</v>
      </c>
      <c r="F56" s="54">
        <v>273.3</v>
      </c>
      <c r="G56" s="54">
        <v>273.3</v>
      </c>
      <c r="H56" s="47"/>
    </row>
    <row r="57" spans="2:8" ht="15.65">
      <c r="B57" s="36" t="s">
        <v>73</v>
      </c>
      <c r="C57" s="11" t="s">
        <v>59</v>
      </c>
      <c r="D57" s="13" t="s">
        <v>60</v>
      </c>
      <c r="E57" s="13">
        <v>200</v>
      </c>
      <c r="F57" s="49">
        <v>3198.6</v>
      </c>
      <c r="G57" s="49">
        <v>3198.6</v>
      </c>
      <c r="H57" s="47"/>
    </row>
    <row r="58" spans="2:8" ht="31.3">
      <c r="B58" s="36" t="s">
        <v>81</v>
      </c>
      <c r="C58" s="11" t="s">
        <v>61</v>
      </c>
      <c r="D58" s="13" t="s">
        <v>82</v>
      </c>
      <c r="E58" s="13">
        <v>200</v>
      </c>
      <c r="F58" s="49"/>
      <c r="G58" s="49"/>
      <c r="H58" s="47"/>
    </row>
    <row r="59" spans="2:8" ht="15.65">
      <c r="B59" s="36" t="s">
        <v>74</v>
      </c>
      <c r="C59" s="11" t="s">
        <v>61</v>
      </c>
      <c r="D59" s="13" t="s">
        <v>62</v>
      </c>
      <c r="E59" s="13">
        <v>200</v>
      </c>
      <c r="F59" s="49">
        <v>14</v>
      </c>
      <c r="G59" s="49">
        <v>14</v>
      </c>
      <c r="H59" s="47"/>
    </row>
    <row r="60" spans="2:8" ht="15.65">
      <c r="B60" s="36" t="s">
        <v>75</v>
      </c>
      <c r="C60" s="11" t="s">
        <v>63</v>
      </c>
      <c r="D60" s="13" t="s">
        <v>64</v>
      </c>
      <c r="E60" s="13">
        <v>200</v>
      </c>
      <c r="F60" s="49"/>
      <c r="G60" s="49"/>
      <c r="H60" s="47"/>
    </row>
    <row r="61" spans="2:8" ht="15.65">
      <c r="B61" s="36" t="s">
        <v>76</v>
      </c>
      <c r="C61" s="19"/>
      <c r="D61" s="20" t="s">
        <v>96</v>
      </c>
      <c r="E61" s="20"/>
      <c r="F61" s="53">
        <f>F62+F63</f>
        <v>411.6</v>
      </c>
      <c r="G61" s="53">
        <f>G62+G63</f>
        <v>411.6</v>
      </c>
      <c r="H61" s="47"/>
    </row>
    <row r="62" spans="2:8" ht="15.65">
      <c r="B62" s="36"/>
      <c r="C62" s="19" t="s">
        <v>51</v>
      </c>
      <c r="D62" s="20" t="s">
        <v>77</v>
      </c>
      <c r="E62" s="20">
        <v>200</v>
      </c>
      <c r="F62" s="49"/>
      <c r="G62" s="49"/>
      <c r="H62" s="47"/>
    </row>
    <row r="63" spans="2:8" ht="15.65">
      <c r="B63" s="39" t="s">
        <v>89</v>
      </c>
      <c r="C63" s="19" t="s">
        <v>61</v>
      </c>
      <c r="D63" s="20" t="s">
        <v>83</v>
      </c>
      <c r="E63" s="20">
        <v>200</v>
      </c>
      <c r="F63" s="49">
        <v>411.6</v>
      </c>
      <c r="G63" s="49">
        <v>411.6</v>
      </c>
      <c r="H63" s="47"/>
    </row>
    <row r="64" spans="2:8" ht="31.3">
      <c r="B64" s="35" t="s">
        <v>84</v>
      </c>
      <c r="C64" s="19"/>
      <c r="D64" s="21" t="s">
        <v>65</v>
      </c>
      <c r="E64" s="20"/>
      <c r="F64" s="53">
        <f>F65</f>
        <v>0</v>
      </c>
      <c r="G64" s="53">
        <f>G65</f>
        <v>0</v>
      </c>
      <c r="H64" s="47"/>
    </row>
    <row r="65" spans="2:8" ht="15.65">
      <c r="B65" s="36" t="s">
        <v>93</v>
      </c>
      <c r="C65" s="19" t="s">
        <v>61</v>
      </c>
      <c r="D65" s="20" t="s">
        <v>66</v>
      </c>
      <c r="E65" s="20">
        <v>200</v>
      </c>
      <c r="F65" s="49"/>
      <c r="G65" s="49"/>
      <c r="H65" s="47"/>
    </row>
    <row r="66" spans="2:8" ht="17.55">
      <c r="B66" s="35" t="s">
        <v>85</v>
      </c>
      <c r="C66" s="22"/>
      <c r="D66" s="21" t="s">
        <v>78</v>
      </c>
      <c r="E66" s="23"/>
      <c r="F66" s="48">
        <f>F67</f>
        <v>1753.1</v>
      </c>
      <c r="G66" s="48">
        <f>G67</f>
        <v>1753.1</v>
      </c>
      <c r="H66" s="47"/>
    </row>
    <row r="67" spans="2:8" ht="31.3">
      <c r="B67" s="36" t="s">
        <v>86</v>
      </c>
      <c r="C67" s="24" t="s">
        <v>48</v>
      </c>
      <c r="D67" s="20" t="s">
        <v>79</v>
      </c>
      <c r="E67" s="20">
        <v>200</v>
      </c>
      <c r="F67" s="49">
        <v>1753.1</v>
      </c>
      <c r="G67" s="49">
        <v>1753.1</v>
      </c>
      <c r="H67" s="47"/>
    </row>
    <row r="68" spans="2:8" ht="15.65">
      <c r="B68" s="32" t="s">
        <v>87</v>
      </c>
      <c r="C68" s="19" t="s">
        <v>67</v>
      </c>
      <c r="D68" s="25" t="s">
        <v>68</v>
      </c>
      <c r="E68" s="25">
        <v>800</v>
      </c>
      <c r="F68" s="55"/>
      <c r="G68" s="55"/>
      <c r="H68" s="47"/>
    </row>
    <row r="69" spans="2:8" ht="15.65">
      <c r="B69" s="32" t="s">
        <v>69</v>
      </c>
      <c r="C69" s="11"/>
      <c r="D69" s="12"/>
      <c r="E69" s="12"/>
      <c r="F69" s="48">
        <f>F6+F17+F46+F68+F64+F66</f>
        <v>11337.9</v>
      </c>
      <c r="G69" s="48">
        <f>G6+G17+G46+G68+G64+G66</f>
        <v>11337.7</v>
      </c>
      <c r="H69" s="47"/>
    </row>
    <row r="70" spans="2:8" ht="15.65">
      <c r="B70" s="41"/>
      <c r="C70" s="9"/>
      <c r="D70" s="10"/>
      <c r="E70" s="27"/>
      <c r="F70" s="5"/>
      <c r="G70" s="5"/>
    </row>
    <row r="71" spans="2:8" ht="15.65">
      <c r="B71" s="78" t="s">
        <v>80</v>
      </c>
      <c r="C71" s="78"/>
      <c r="D71" s="78"/>
      <c r="E71" s="28"/>
      <c r="F71" s="6"/>
    </row>
    <row r="72" spans="2:8">
      <c r="B72" s="42"/>
      <c r="C72" s="8"/>
      <c r="D72" s="79"/>
      <c r="E72" s="79"/>
      <c r="F72" s="80"/>
    </row>
    <row r="73" spans="2:8">
      <c r="B73" s="81"/>
      <c r="C73" s="81"/>
      <c r="D73" s="81"/>
      <c r="E73" s="29"/>
      <c r="F73" s="6"/>
    </row>
  </sheetData>
  <mergeCells count="54">
    <mergeCell ref="F4:G4"/>
    <mergeCell ref="B7:B8"/>
    <mergeCell ref="C7:C8"/>
    <mergeCell ref="D7:D8"/>
    <mergeCell ref="E7:E8"/>
    <mergeCell ref="F7:F8"/>
    <mergeCell ref="B19:B20"/>
    <mergeCell ref="C19:C20"/>
    <mergeCell ref="D19:D20"/>
    <mergeCell ref="E19:E20"/>
    <mergeCell ref="F19:F20"/>
    <mergeCell ref="B12:B14"/>
    <mergeCell ref="C12:C13"/>
    <mergeCell ref="D12:D14"/>
    <mergeCell ref="E12:E14"/>
    <mergeCell ref="F12:F14"/>
    <mergeCell ref="B1:G2"/>
    <mergeCell ref="B3:G3"/>
    <mergeCell ref="B71:D71"/>
    <mergeCell ref="D72:F72"/>
    <mergeCell ref="B73:D73"/>
    <mergeCell ref="G7:G8"/>
    <mergeCell ref="G12:G14"/>
    <mergeCell ref="G19:G20"/>
    <mergeCell ref="G24:G25"/>
    <mergeCell ref="B24:B25"/>
    <mergeCell ref="C24:C25"/>
    <mergeCell ref="D24:D25"/>
    <mergeCell ref="E24:E25"/>
    <mergeCell ref="F24:F25"/>
    <mergeCell ref="B31:B33"/>
    <mergeCell ref="C31:C33"/>
    <mergeCell ref="F46:F47"/>
    <mergeCell ref="B38:B39"/>
    <mergeCell ref="C38:C39"/>
    <mergeCell ref="D38:D39"/>
    <mergeCell ref="E38:E39"/>
    <mergeCell ref="F38:F39"/>
    <mergeCell ref="B48:B49"/>
    <mergeCell ref="C48:C49"/>
    <mergeCell ref="D48:D49"/>
    <mergeCell ref="G31:G33"/>
    <mergeCell ref="F31:F33"/>
    <mergeCell ref="D31:D33"/>
    <mergeCell ref="E31:E33"/>
    <mergeCell ref="E48:E49"/>
    <mergeCell ref="F48:F49"/>
    <mergeCell ref="G38:G39"/>
    <mergeCell ref="G46:G47"/>
    <mergeCell ref="G48:G49"/>
    <mergeCell ref="B46:B47"/>
    <mergeCell ref="C46:C47"/>
    <mergeCell ref="D46:D47"/>
    <mergeCell ref="E46:E47"/>
  </mergeCells>
  <pageMargins left="0.70866141732283472" right="0.23622047244094491" top="0.51181102362204722" bottom="0.55118110236220474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2022-01-21T10:59:16Z</cp:lastPrinted>
  <dcterms:created xsi:type="dcterms:W3CDTF">2015-06-05T18:17:20Z</dcterms:created>
  <dcterms:modified xsi:type="dcterms:W3CDTF">2022-01-21T11:00:41Z</dcterms:modified>
</cp:coreProperties>
</file>