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1" windowHeight="11019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4" i="1"/>
  <c r="H62"/>
  <c r="H60"/>
  <c r="H53"/>
  <c r="H48"/>
  <c r="H43"/>
  <c r="H41"/>
  <c r="H37"/>
  <c r="H70" s="1"/>
  <c r="H33"/>
  <c r="H26"/>
  <c r="H20"/>
  <c r="H15"/>
  <c r="H13" s="1"/>
  <c r="H7"/>
  <c r="H6"/>
  <c r="H71"/>
  <c r="G71"/>
  <c r="G70"/>
  <c r="G7"/>
  <c r="G6" s="1"/>
  <c r="G53"/>
  <c r="G60"/>
  <c r="G64"/>
  <c r="G62"/>
  <c r="G48"/>
  <c r="G43"/>
  <c r="G37"/>
  <c r="G33"/>
  <c r="G26"/>
  <c r="G20"/>
  <c r="G15"/>
  <c r="G41" l="1"/>
  <c r="G13"/>
  <c r="G67" l="1"/>
  <c r="H67"/>
</calcChain>
</file>

<file path=xl/sharedStrings.xml><?xml version="1.0" encoding="utf-8"?>
<sst xmlns="http://schemas.openxmlformats.org/spreadsheetml/2006/main" count="135" uniqueCount="98">
  <si>
    <t>Наименование программы</t>
  </si>
  <si>
    <t>Рз Пр</t>
  </si>
  <si>
    <t>ЦСР</t>
  </si>
  <si>
    <t>Вр</t>
  </si>
  <si>
    <t>План</t>
  </si>
  <si>
    <t>1. Муниципальная Программа «Развитие и сохранение культуры поселения»</t>
  </si>
  <si>
    <t>11 0 00 00000</t>
  </si>
  <si>
    <t>1.1.Подпрограмма «Организация досуга и обеспечение жителей поселения услугами организации культуры»</t>
  </si>
  <si>
    <t>11 1 00 00000</t>
  </si>
  <si>
    <t>0801</t>
  </si>
  <si>
    <t>11 1 01 00590</t>
  </si>
  <si>
    <t>2. Муниципальная Программа «Муниципальное управление и гражданское общество»</t>
  </si>
  <si>
    <t>16 0 00 00000</t>
  </si>
  <si>
    <t>2.1. Подпрограмма «Функционирование высшего должностного лица местной администрации»</t>
  </si>
  <si>
    <t>0102</t>
  </si>
  <si>
    <t>16 1 01 92020</t>
  </si>
  <si>
    <t>2.2.Подпрограмма «Управление в сфере функций органов  местной администрации»</t>
  </si>
  <si>
    <t>16 2 00 00000</t>
  </si>
  <si>
    <t>0104</t>
  </si>
  <si>
    <t>16 2 01 92010</t>
  </si>
  <si>
    <t>2.3.Подпрограмма  «Обеспечение реализации Муниципальной Программы»</t>
  </si>
  <si>
    <t>16 3 00 00000</t>
  </si>
  <si>
    <t>0113</t>
  </si>
  <si>
    <t>16 3 01 00590</t>
  </si>
  <si>
    <t>16 3 01 90200</t>
  </si>
  <si>
    <t>2.4.Подпрограмма «Повышение устойчивости бюджета поселения»</t>
  </si>
  <si>
    <t>16 4 00 00000</t>
  </si>
  <si>
    <t>0111</t>
  </si>
  <si>
    <t>16 4 01 90570</t>
  </si>
  <si>
    <t>1301</t>
  </si>
  <si>
    <t>16 4 02 97880</t>
  </si>
  <si>
    <t>16 4 03 98500</t>
  </si>
  <si>
    <t>16 5 00 00000</t>
  </si>
  <si>
    <t>0309</t>
  </si>
  <si>
    <t>16 5 01 91430</t>
  </si>
  <si>
    <t>0314</t>
  </si>
  <si>
    <t>16 5 02 91430</t>
  </si>
  <si>
    <t>16 6 00 00000</t>
  </si>
  <si>
    <t>0203</t>
  </si>
  <si>
    <t>16 6 01 51180</t>
  </si>
  <si>
    <t>1101</t>
  </si>
  <si>
    <t>16 7 01 90410</t>
  </si>
  <si>
    <t>3. Муниципальная Программа «Развитие территории поселения»</t>
  </si>
  <si>
    <t>19 0 00 00000</t>
  </si>
  <si>
    <t>0409</t>
  </si>
  <si>
    <t>3.2.Подпрограмма  «Развитие сети уличного освещения»</t>
  </si>
  <si>
    <t>19 2 00 00000</t>
  </si>
  <si>
    <t>0503</t>
  </si>
  <si>
    <t>19 2 01 90670</t>
  </si>
  <si>
    <t>19 2 01 S8670</t>
  </si>
  <si>
    <t>3.3.Подпрограмма «Благоустройство территории поселения»</t>
  </si>
  <si>
    <t>19 3 00 00000</t>
  </si>
  <si>
    <t>19 3 01 90800</t>
  </si>
  <si>
    <t>3.4. Подпрограмма «Повышение энергетической эффективности и сокращение энергетических издержек в учреждениях поселения»</t>
  </si>
  <si>
    <t>19 4 01 91220</t>
  </si>
  <si>
    <t>0502</t>
  </si>
  <si>
    <t>19 5 01 90500</t>
  </si>
  <si>
    <t>0412</t>
  </si>
  <si>
    <t>19 7 01 90850</t>
  </si>
  <si>
    <t>0501</t>
  </si>
  <si>
    <t>19 8 01 91190</t>
  </si>
  <si>
    <t>05 0 00 00000</t>
  </si>
  <si>
    <t>05 1 01 90390</t>
  </si>
  <si>
    <t>0107</t>
  </si>
  <si>
    <t>99 1 01 92070</t>
  </si>
  <si>
    <t>В С Е Г О</t>
  </si>
  <si>
    <t>3.5. Подпрограмма «Реконструкция, ремонт сетей и объектов водоснабжения»</t>
  </si>
  <si>
    <t>3.7.Подпрограмма «Развитие градостроительной  деятельности поселения»</t>
  </si>
  <si>
    <t>3.8. Подпрограмма «Создание условий для обеспечения качественными услугами ЖКХ»</t>
  </si>
  <si>
    <t>3.9.Подпрограмма «Благоустройство мест массового отдыха»</t>
  </si>
  <si>
    <t>19 9 01 90520</t>
  </si>
  <si>
    <t>24 0 00 00000</t>
  </si>
  <si>
    <t>24 2 01 81290</t>
  </si>
  <si>
    <t>2.5.Подпрограмма «Защита населения и территории поселения от чрезвычайных ситуаций и обеспечение первичных мер пожарной безопасности»</t>
  </si>
  <si>
    <t>2.6.Подпрограмма «Финансовое обеспечение  муниципальных образований Воронежской области для исполнения переданных полномочий»</t>
  </si>
  <si>
    <t>ФБ</t>
  </si>
  <si>
    <t>2.7.Подпрограмма «Обеспечение условий для развития на территории поселения физической культуры и массового спорта»</t>
  </si>
  <si>
    <t xml:space="preserve">ОБ </t>
  </si>
  <si>
    <t>соф.</t>
  </si>
  <si>
    <t xml:space="preserve">3.6.Подпрограмма «Содержание мест захоронения и ремонт военно-мемориальных объектов»   </t>
  </si>
  <si>
    <t>19 6 00 00000</t>
  </si>
  <si>
    <t>19 6 01 S8530</t>
  </si>
  <si>
    <t xml:space="preserve">соф.   </t>
  </si>
  <si>
    <t>19 6 02 90600</t>
  </si>
  <si>
    <t>19 9 00 00000</t>
  </si>
  <si>
    <t>4. Муниципальная Программа «Использование и охрана земель на территории Коломыцевского сельского поселения»</t>
  </si>
  <si>
    <t>4.1.Подпрограмма «Повышение эффективности использования и охраны земель»</t>
  </si>
  <si>
    <t>5. Муниципальная Программа «Развитие транспортной системы»</t>
  </si>
  <si>
    <t>5.2.Подпрограмма  «Капитальный ремонт и ремонт автомобильных дорог общего пользования местного значения на территории  Коломыцевского сельского поселения»</t>
  </si>
  <si>
    <t>6. Непрограммные расходы органов местного самоуправления</t>
  </si>
  <si>
    <t>(тыс.рублей)</t>
  </si>
  <si>
    <t>Исполнено</t>
  </si>
  <si>
    <t>Отчет по муниципальным программам Коломыцевского</t>
  </si>
  <si>
    <t>Глава Коломыцевского сельского поселения:                                       И.В. Жидкова</t>
  </si>
  <si>
    <t>19 6 01 90600</t>
  </si>
  <si>
    <t>11 1 01 70100</t>
  </si>
  <si>
    <t>ОБ</t>
  </si>
  <si>
    <t xml:space="preserve"> сельского поселения за 2022 год</t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</si>
</sst>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indexed="8"/>
      <name val="Times New Roman CYR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2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left" wrapText="1"/>
    </xf>
    <xf numFmtId="164" fontId="5" fillId="3" borderId="1" xfId="0" applyNumberFormat="1" applyFont="1" applyFill="1" applyBorder="1" applyAlignment="1">
      <alignment horizontal="right"/>
    </xf>
    <xf numFmtId="164" fontId="5" fillId="3" borderId="3" xfId="0" applyNumberFormat="1" applyFont="1" applyFill="1" applyBorder="1" applyAlignment="1">
      <alignment horizontal="right"/>
    </xf>
    <xf numFmtId="0" fontId="5" fillId="2" borderId="3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horizontal="center" wrapText="1"/>
    </xf>
    <xf numFmtId="164" fontId="3" fillId="3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49" fontId="8" fillId="2" borderId="3" xfId="0" applyNumberFormat="1" applyFont="1" applyFill="1" applyBorder="1" applyAlignment="1">
      <alignment horizontal="center" wrapText="1"/>
    </xf>
    <xf numFmtId="164" fontId="5" fillId="3" borderId="4" xfId="0" applyNumberFormat="1" applyFont="1" applyFill="1" applyBorder="1" applyAlignment="1">
      <alignment horizontal="right"/>
    </xf>
    <xf numFmtId="164" fontId="5" fillId="2" borderId="1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wrapText="1"/>
    </xf>
    <xf numFmtId="0" fontId="6" fillId="2" borderId="3" xfId="0" applyFont="1" applyFill="1" applyBorder="1" applyAlignment="1">
      <alignment horizontal="left" wrapText="1"/>
    </xf>
    <xf numFmtId="49" fontId="8" fillId="2" borderId="5" xfId="0" applyNumberFormat="1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49" fontId="2" fillId="2" borderId="5" xfId="0" applyNumberFormat="1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3" fontId="8" fillId="2" borderId="5" xfId="0" applyNumberFormat="1" applyFont="1" applyFill="1" applyBorder="1" applyAlignment="1">
      <alignment horizontal="center" wrapText="1"/>
    </xf>
    <xf numFmtId="164" fontId="4" fillId="3" borderId="1" xfId="0" applyNumberFormat="1" applyFont="1" applyFill="1" applyBorder="1" applyAlignment="1">
      <alignment horizontal="right"/>
    </xf>
    <xf numFmtId="0" fontId="10" fillId="2" borderId="0" xfId="0" applyFont="1" applyFill="1"/>
    <xf numFmtId="0" fontId="0" fillId="2" borderId="0" xfId="0" applyFill="1"/>
    <xf numFmtId="49" fontId="4" fillId="2" borderId="5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0" fillId="2" borderId="1" xfId="0" applyFill="1" applyBorder="1"/>
    <xf numFmtId="0" fontId="6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6" fillId="2" borderId="4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wrapText="1"/>
    </xf>
    <xf numFmtId="0" fontId="6" fillId="2" borderId="3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6" fillId="2" borderId="2" xfId="0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8" fillId="2" borderId="3" xfId="0" applyFont="1" applyFill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6" fillId="3" borderId="1" xfId="0" applyFont="1" applyFill="1" applyBorder="1" applyAlignment="1">
      <alignment horizontal="left" wrapText="1"/>
    </xf>
    <xf numFmtId="0" fontId="6" fillId="2" borderId="5" xfId="0" applyFont="1" applyFill="1" applyBorder="1" applyAlignment="1">
      <alignment wrapText="1"/>
    </xf>
    <xf numFmtId="0" fontId="8" fillId="2" borderId="5" xfId="0" applyFont="1" applyFill="1" applyBorder="1" applyAlignment="1">
      <alignment wrapText="1"/>
    </xf>
    <xf numFmtId="0" fontId="8" fillId="0" borderId="5" xfId="0" applyFont="1" applyBorder="1" applyAlignment="1">
      <alignment wrapText="1"/>
    </xf>
    <xf numFmtId="0" fontId="12" fillId="0" borderId="0" xfId="0" applyFont="1"/>
    <xf numFmtId="0" fontId="5" fillId="2" borderId="3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right"/>
    </xf>
    <xf numFmtId="164" fontId="0" fillId="2" borderId="0" xfId="0" applyNumberFormat="1" applyFill="1"/>
    <xf numFmtId="164" fontId="7" fillId="2" borderId="1" xfId="0" applyNumberFormat="1" applyFont="1" applyFill="1" applyBorder="1" applyAlignment="1">
      <alignment horizontal="right"/>
    </xf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164" fontId="3" fillId="2" borderId="3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right"/>
    </xf>
    <xf numFmtId="164" fontId="5" fillId="2" borderId="3" xfId="0" applyNumberFormat="1" applyFont="1" applyFill="1" applyBorder="1" applyAlignment="1">
      <alignment horizontal="right"/>
    </xf>
    <xf numFmtId="164" fontId="5" fillId="2" borderId="4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wrapText="1"/>
    </xf>
    <xf numFmtId="49" fontId="8" fillId="2" borderId="3" xfId="0" applyNumberFormat="1" applyFont="1" applyFill="1" applyBorder="1" applyAlignment="1">
      <alignment horizontal="center" wrapText="1"/>
    </xf>
    <xf numFmtId="49" fontId="8" fillId="2" borderId="2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5" fillId="2" borderId="3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49" fontId="6" fillId="2" borderId="3" xfId="0" applyNumberFormat="1" applyFont="1" applyFill="1" applyBorder="1" applyAlignment="1">
      <alignment horizontal="center" wrapText="1"/>
    </xf>
    <xf numFmtId="49" fontId="6" fillId="2" borderId="4" xfId="0" applyNumberFormat="1" applyFont="1" applyFill="1" applyBorder="1" applyAlignment="1">
      <alignment horizontal="center" wrapText="1"/>
    </xf>
    <xf numFmtId="0" fontId="11" fillId="0" borderId="0" xfId="0" applyFont="1" applyFill="1" applyAlignment="1">
      <alignment horizontal="left" vertical="top"/>
    </xf>
    <xf numFmtId="0" fontId="4" fillId="2" borderId="1" xfId="0" applyFont="1" applyFill="1" applyBorder="1" applyAlignment="1">
      <alignment wrapText="1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71"/>
  <sheetViews>
    <sheetView tabSelected="1" zoomScale="87" zoomScaleNormal="87" workbookViewId="0">
      <selection activeCell="B13" sqref="B13"/>
    </sheetView>
  </sheetViews>
  <sheetFormatPr defaultRowHeight="15.05"/>
  <cols>
    <col min="1" max="1" width="0.88671875" customWidth="1"/>
    <col min="2" max="2" width="90.33203125" style="31" customWidth="1"/>
    <col min="3" max="3" width="7.6640625" style="54" customWidth="1"/>
    <col min="4" max="4" width="10.44140625" style="30" customWidth="1"/>
    <col min="5" max="5" width="17.6640625" style="30" customWidth="1"/>
    <col min="6" max="6" width="6.6640625" style="30" customWidth="1"/>
    <col min="7" max="7" width="13.33203125" style="31" customWidth="1"/>
    <col min="8" max="8" width="13" customWidth="1"/>
  </cols>
  <sheetData>
    <row r="1" spans="2:8" ht="14.75" customHeight="1">
      <c r="B1" s="73" t="s">
        <v>92</v>
      </c>
      <c r="C1" s="73"/>
      <c r="D1" s="73"/>
      <c r="E1" s="73"/>
      <c r="F1" s="73"/>
      <c r="G1" s="73"/>
    </row>
    <row r="2" spans="2:8" ht="14.75" customHeight="1">
      <c r="B2" s="73"/>
      <c r="C2" s="73"/>
      <c r="D2" s="73"/>
      <c r="E2" s="73"/>
      <c r="F2" s="73"/>
      <c r="G2" s="73"/>
    </row>
    <row r="3" spans="2:8" ht="17.55">
      <c r="B3" s="74" t="s">
        <v>97</v>
      </c>
      <c r="C3" s="74"/>
      <c r="D3" s="74"/>
      <c r="E3" s="74"/>
      <c r="F3" s="74"/>
      <c r="G3" s="74"/>
    </row>
    <row r="4" spans="2:8" ht="17.55">
      <c r="B4" s="33"/>
      <c r="C4" s="38"/>
      <c r="D4" s="1"/>
      <c r="E4" s="1"/>
      <c r="F4" s="1"/>
      <c r="G4" s="2"/>
      <c r="H4" s="37" t="s">
        <v>90</v>
      </c>
    </row>
    <row r="5" spans="2:8" ht="15.65">
      <c r="B5" s="4" t="s">
        <v>0</v>
      </c>
      <c r="C5" s="39"/>
      <c r="D5" s="3" t="s">
        <v>1</v>
      </c>
      <c r="E5" s="3" t="s">
        <v>2</v>
      </c>
      <c r="F5" s="3" t="s">
        <v>3</v>
      </c>
      <c r="G5" s="4" t="s">
        <v>4</v>
      </c>
      <c r="H5" s="4" t="s">
        <v>91</v>
      </c>
    </row>
    <row r="6" spans="2:8" ht="15.65">
      <c r="B6" s="21" t="s">
        <v>5</v>
      </c>
      <c r="C6" s="40"/>
      <c r="D6" s="5"/>
      <c r="E6" s="6" t="s">
        <v>6</v>
      </c>
      <c r="F6" s="6"/>
      <c r="G6" s="7">
        <f>G7</f>
        <v>2721.9</v>
      </c>
      <c r="H6" s="7">
        <f>H7</f>
        <v>2721.9</v>
      </c>
    </row>
    <row r="7" spans="2:8" ht="15.65">
      <c r="B7" s="77" t="s">
        <v>7</v>
      </c>
      <c r="C7" s="22"/>
      <c r="D7" s="78"/>
      <c r="E7" s="61" t="s">
        <v>8</v>
      </c>
      <c r="F7" s="61"/>
      <c r="G7" s="65">
        <f>G9+G10+G12+G11</f>
        <v>2721.9</v>
      </c>
      <c r="H7" s="65">
        <f>H9+H10+H12+H11</f>
        <v>2721.9</v>
      </c>
    </row>
    <row r="8" spans="2:8" ht="15.65">
      <c r="B8" s="77"/>
      <c r="C8" s="41"/>
      <c r="D8" s="79"/>
      <c r="E8" s="62"/>
      <c r="F8" s="62"/>
      <c r="G8" s="66"/>
      <c r="H8" s="66"/>
    </row>
    <row r="9" spans="2:8" ht="15.65">
      <c r="B9" s="8"/>
      <c r="C9" s="42"/>
      <c r="D9" s="5" t="s">
        <v>9</v>
      </c>
      <c r="E9" s="3" t="s">
        <v>10</v>
      </c>
      <c r="F9" s="3">
        <v>100</v>
      </c>
      <c r="G9" s="9">
        <v>919.9</v>
      </c>
      <c r="H9" s="9">
        <v>919.9</v>
      </c>
    </row>
    <row r="10" spans="2:8" ht="15.65">
      <c r="B10" s="8"/>
      <c r="C10" s="42"/>
      <c r="D10" s="5" t="s">
        <v>9</v>
      </c>
      <c r="E10" s="3" t="s">
        <v>10</v>
      </c>
      <c r="F10" s="3">
        <v>200</v>
      </c>
      <c r="G10" s="9">
        <v>1585.7</v>
      </c>
      <c r="H10" s="9">
        <v>1585.7</v>
      </c>
    </row>
    <row r="11" spans="2:8" ht="15.65">
      <c r="B11" s="55"/>
      <c r="C11" s="50" t="s">
        <v>77</v>
      </c>
      <c r="D11" s="5" t="s">
        <v>9</v>
      </c>
      <c r="E11" s="3" t="s">
        <v>95</v>
      </c>
      <c r="F11" s="3">
        <v>200</v>
      </c>
      <c r="G11" s="10">
        <v>200</v>
      </c>
      <c r="H11" s="10">
        <v>200</v>
      </c>
    </row>
    <row r="12" spans="2:8" ht="15.65">
      <c r="B12" s="11"/>
      <c r="C12" s="22"/>
      <c r="D12" s="5" t="s">
        <v>9</v>
      </c>
      <c r="E12" s="3" t="s">
        <v>10</v>
      </c>
      <c r="F12" s="3">
        <v>800</v>
      </c>
      <c r="G12" s="10">
        <v>16.3</v>
      </c>
      <c r="H12" s="10">
        <v>16.3</v>
      </c>
    </row>
    <row r="13" spans="2:8" ht="15.65">
      <c r="B13" s="21" t="s">
        <v>11</v>
      </c>
      <c r="C13" s="43"/>
      <c r="D13" s="5"/>
      <c r="E13" s="6" t="s">
        <v>12</v>
      </c>
      <c r="F13" s="6"/>
      <c r="G13" s="7">
        <f>G14+G15+G20+G26+G33+G37+G40</f>
        <v>4036.3999999999996</v>
      </c>
      <c r="H13" s="7">
        <f>H14+H15+H20+H26+H33+H37+H40</f>
        <v>4036.3999999999996</v>
      </c>
    </row>
    <row r="14" spans="2:8" ht="15.65">
      <c r="B14" s="15" t="s">
        <v>13</v>
      </c>
      <c r="C14" s="35"/>
      <c r="D14" s="5" t="s">
        <v>14</v>
      </c>
      <c r="E14" s="3" t="s">
        <v>15</v>
      </c>
      <c r="F14" s="3">
        <v>100</v>
      </c>
      <c r="G14" s="9">
        <v>965.8</v>
      </c>
      <c r="H14" s="9">
        <v>965.8</v>
      </c>
    </row>
    <row r="15" spans="2:8" ht="15.65">
      <c r="B15" s="75" t="s">
        <v>16</v>
      </c>
      <c r="C15" s="22"/>
      <c r="D15" s="68"/>
      <c r="E15" s="61" t="s">
        <v>17</v>
      </c>
      <c r="F15" s="61"/>
      <c r="G15" s="63">
        <f>G17+G18+G19</f>
        <v>651.49999999999989</v>
      </c>
      <c r="H15" s="63">
        <f>H17+H18+H19</f>
        <v>651.49999999999989</v>
      </c>
    </row>
    <row r="16" spans="2:8" ht="15.65">
      <c r="B16" s="76"/>
      <c r="C16" s="41"/>
      <c r="D16" s="70"/>
      <c r="E16" s="62"/>
      <c r="F16" s="62"/>
      <c r="G16" s="64"/>
      <c r="H16" s="64"/>
    </row>
    <row r="17" spans="2:8" ht="15.65">
      <c r="B17" s="12"/>
      <c r="C17" s="41"/>
      <c r="D17" s="13" t="s">
        <v>18</v>
      </c>
      <c r="E17" s="3" t="s">
        <v>19</v>
      </c>
      <c r="F17" s="3">
        <v>100</v>
      </c>
      <c r="G17" s="14">
        <v>545.79999999999995</v>
      </c>
      <c r="H17" s="14">
        <v>545.79999999999995</v>
      </c>
    </row>
    <row r="18" spans="2:8" ht="15.65">
      <c r="B18" s="12"/>
      <c r="C18" s="41"/>
      <c r="D18" s="13" t="s">
        <v>18</v>
      </c>
      <c r="E18" s="3" t="s">
        <v>19</v>
      </c>
      <c r="F18" s="3">
        <v>200</v>
      </c>
      <c r="G18" s="14">
        <v>104.3</v>
      </c>
      <c r="H18" s="14">
        <v>104.3</v>
      </c>
    </row>
    <row r="19" spans="2:8" ht="15.65">
      <c r="B19" s="12"/>
      <c r="C19" s="41"/>
      <c r="D19" s="13" t="s">
        <v>18</v>
      </c>
      <c r="E19" s="3" t="s">
        <v>19</v>
      </c>
      <c r="F19" s="3">
        <v>800</v>
      </c>
      <c r="G19" s="14">
        <v>1.4</v>
      </c>
      <c r="H19" s="14">
        <v>1.4</v>
      </c>
    </row>
    <row r="20" spans="2:8" ht="15.65">
      <c r="B20" s="67" t="s">
        <v>20</v>
      </c>
      <c r="C20" s="44"/>
      <c r="D20" s="68"/>
      <c r="E20" s="61" t="s">
        <v>21</v>
      </c>
      <c r="F20" s="61"/>
      <c r="G20" s="63">
        <f>G22+G23+G25+G24</f>
        <v>2027.1000000000001</v>
      </c>
      <c r="H20" s="63">
        <f>H22+H23+H25+H24</f>
        <v>2027.1000000000001</v>
      </c>
    </row>
    <row r="21" spans="2:8" ht="15.65">
      <c r="B21" s="67"/>
      <c r="C21" s="45"/>
      <c r="D21" s="70"/>
      <c r="E21" s="62"/>
      <c r="F21" s="62"/>
      <c r="G21" s="64"/>
      <c r="H21" s="64"/>
    </row>
    <row r="22" spans="2:8" ht="15.65">
      <c r="B22" s="15"/>
      <c r="C22" s="35"/>
      <c r="D22" s="5" t="s">
        <v>22</v>
      </c>
      <c r="E22" s="3" t="s">
        <v>23</v>
      </c>
      <c r="F22" s="3">
        <v>100</v>
      </c>
      <c r="G22" s="14">
        <v>1414.4</v>
      </c>
      <c r="H22" s="14">
        <v>1414.4</v>
      </c>
    </row>
    <row r="23" spans="2:8" ht="15.65">
      <c r="B23" s="15"/>
      <c r="C23" s="35"/>
      <c r="D23" s="5" t="s">
        <v>22</v>
      </c>
      <c r="E23" s="3" t="s">
        <v>23</v>
      </c>
      <c r="F23" s="3">
        <v>200</v>
      </c>
      <c r="G23" s="14">
        <v>391.9</v>
      </c>
      <c r="H23" s="14">
        <v>391.9</v>
      </c>
    </row>
    <row r="24" spans="2:8" ht="15.65">
      <c r="B24" s="15"/>
      <c r="C24" s="35"/>
      <c r="D24" s="5" t="s">
        <v>22</v>
      </c>
      <c r="E24" s="3" t="s">
        <v>23</v>
      </c>
      <c r="F24" s="3">
        <v>800</v>
      </c>
      <c r="G24" s="14">
        <v>1.1000000000000001</v>
      </c>
      <c r="H24" s="14">
        <v>1.1000000000000001</v>
      </c>
    </row>
    <row r="25" spans="2:8" ht="15.65">
      <c r="B25" s="15"/>
      <c r="C25" s="35"/>
      <c r="D25" s="5" t="s">
        <v>22</v>
      </c>
      <c r="E25" s="3" t="s">
        <v>24</v>
      </c>
      <c r="F25" s="3">
        <v>800</v>
      </c>
      <c r="G25" s="14">
        <v>219.7</v>
      </c>
      <c r="H25" s="14">
        <v>219.7</v>
      </c>
    </row>
    <row r="26" spans="2:8" ht="15.65">
      <c r="B26" s="67" t="s">
        <v>25</v>
      </c>
      <c r="C26" s="44"/>
      <c r="D26" s="68"/>
      <c r="E26" s="61" t="s">
        <v>26</v>
      </c>
      <c r="F26" s="61"/>
      <c r="G26" s="72">
        <f>G29+G30+G31+G32</f>
        <v>122</v>
      </c>
      <c r="H26" s="72">
        <f>H29+H30+H31+H32</f>
        <v>122</v>
      </c>
    </row>
    <row r="27" spans="2:8" ht="15.65">
      <c r="B27" s="67"/>
      <c r="C27" s="46"/>
      <c r="D27" s="69"/>
      <c r="E27" s="71"/>
      <c r="F27" s="71"/>
      <c r="G27" s="72"/>
      <c r="H27" s="72"/>
    </row>
    <row r="28" spans="2:8" ht="15.65">
      <c r="B28" s="67"/>
      <c r="C28" s="45"/>
      <c r="D28" s="70"/>
      <c r="E28" s="62"/>
      <c r="F28" s="62"/>
      <c r="G28" s="72"/>
      <c r="H28" s="72"/>
    </row>
    <row r="29" spans="2:8" ht="15.65">
      <c r="B29" s="16"/>
      <c r="C29" s="44"/>
      <c r="D29" s="17" t="s">
        <v>27</v>
      </c>
      <c r="E29" s="3" t="s">
        <v>28</v>
      </c>
      <c r="F29" s="56">
        <v>800</v>
      </c>
      <c r="G29" s="10"/>
      <c r="H29" s="10"/>
    </row>
    <row r="30" spans="2:8" ht="15.65">
      <c r="B30" s="16"/>
      <c r="C30" s="44"/>
      <c r="D30" s="17" t="s">
        <v>29</v>
      </c>
      <c r="E30" s="3" t="s">
        <v>30</v>
      </c>
      <c r="F30" s="56">
        <v>700</v>
      </c>
      <c r="G30" s="10"/>
      <c r="H30" s="10"/>
    </row>
    <row r="31" spans="2:8" ht="15.65">
      <c r="B31" s="16"/>
      <c r="C31" s="44"/>
      <c r="D31" s="17" t="s">
        <v>18</v>
      </c>
      <c r="E31" s="3" t="s">
        <v>31</v>
      </c>
      <c r="F31" s="56">
        <v>500</v>
      </c>
      <c r="G31" s="10">
        <v>121</v>
      </c>
      <c r="H31" s="10">
        <v>121</v>
      </c>
    </row>
    <row r="32" spans="2:8" ht="15.65">
      <c r="B32" s="16"/>
      <c r="C32" s="44"/>
      <c r="D32" s="17" t="s">
        <v>57</v>
      </c>
      <c r="E32" s="3" t="s">
        <v>31</v>
      </c>
      <c r="F32" s="56">
        <v>500</v>
      </c>
      <c r="G32" s="10">
        <v>1</v>
      </c>
      <c r="H32" s="10">
        <v>1</v>
      </c>
    </row>
    <row r="33" spans="2:8" ht="15.65">
      <c r="B33" s="75" t="s">
        <v>73</v>
      </c>
      <c r="C33" s="22"/>
      <c r="D33" s="68"/>
      <c r="E33" s="61" t="s">
        <v>32</v>
      </c>
      <c r="F33" s="61"/>
      <c r="G33" s="65">
        <f>G35+G36</f>
        <v>171</v>
      </c>
      <c r="H33" s="65">
        <f>H35+H36</f>
        <v>171</v>
      </c>
    </row>
    <row r="34" spans="2:8" ht="15.65">
      <c r="B34" s="76"/>
      <c r="C34" s="41"/>
      <c r="D34" s="70"/>
      <c r="E34" s="62"/>
      <c r="F34" s="62"/>
      <c r="G34" s="66"/>
      <c r="H34" s="66"/>
    </row>
    <row r="35" spans="2:8" ht="15.65">
      <c r="B35" s="12"/>
      <c r="C35" s="41"/>
      <c r="D35" s="13" t="s">
        <v>33</v>
      </c>
      <c r="E35" s="3" t="s">
        <v>34</v>
      </c>
      <c r="F35" s="57">
        <v>200</v>
      </c>
      <c r="G35" s="18"/>
      <c r="H35" s="18"/>
    </row>
    <row r="36" spans="2:8" ht="15.65">
      <c r="B36" s="12"/>
      <c r="C36" s="41"/>
      <c r="D36" s="13" t="s">
        <v>35</v>
      </c>
      <c r="E36" s="3" t="s">
        <v>36</v>
      </c>
      <c r="F36" s="57">
        <v>200</v>
      </c>
      <c r="G36" s="18">
        <v>171</v>
      </c>
      <c r="H36" s="18">
        <v>171</v>
      </c>
    </row>
    <row r="37" spans="2:8" ht="31.3">
      <c r="B37" s="15" t="s">
        <v>74</v>
      </c>
      <c r="C37" s="35"/>
      <c r="D37" s="5"/>
      <c r="E37" s="3" t="s">
        <v>37</v>
      </c>
      <c r="F37" s="3"/>
      <c r="G37" s="19">
        <f>G38+G39</f>
        <v>99</v>
      </c>
      <c r="H37" s="58">
        <f>H38+H39</f>
        <v>99</v>
      </c>
    </row>
    <row r="38" spans="2:8" ht="15.65">
      <c r="B38" s="34"/>
      <c r="C38" s="47" t="s">
        <v>75</v>
      </c>
      <c r="D38" s="5" t="s">
        <v>38</v>
      </c>
      <c r="E38" s="3" t="s">
        <v>39</v>
      </c>
      <c r="F38" s="3">
        <v>100</v>
      </c>
      <c r="G38" s="20">
        <v>92.4</v>
      </c>
      <c r="H38" s="20">
        <v>92.4</v>
      </c>
    </row>
    <row r="39" spans="2:8" ht="15.65">
      <c r="B39" s="34"/>
      <c r="C39" s="47" t="s">
        <v>75</v>
      </c>
      <c r="D39" s="5" t="s">
        <v>38</v>
      </c>
      <c r="E39" s="3" t="s">
        <v>39</v>
      </c>
      <c r="F39" s="3">
        <v>200</v>
      </c>
      <c r="G39" s="20">
        <v>6.6</v>
      </c>
      <c r="H39" s="20">
        <v>6.6</v>
      </c>
    </row>
    <row r="40" spans="2:8" ht="31.3">
      <c r="B40" s="15" t="s">
        <v>76</v>
      </c>
      <c r="C40" s="35"/>
      <c r="D40" s="5" t="s">
        <v>40</v>
      </c>
      <c r="E40" s="3" t="s">
        <v>41</v>
      </c>
      <c r="F40" s="3">
        <v>200</v>
      </c>
      <c r="G40" s="9"/>
      <c r="H40" s="9"/>
    </row>
    <row r="41" spans="2:8" ht="15.65">
      <c r="B41" s="81" t="s">
        <v>42</v>
      </c>
      <c r="C41" s="48"/>
      <c r="D41" s="68"/>
      <c r="E41" s="82" t="s">
        <v>43</v>
      </c>
      <c r="F41" s="82"/>
      <c r="G41" s="60">
        <f>G43+G48+G52+G53+G58+G59+G51+G60</f>
        <v>3216.7</v>
      </c>
      <c r="H41" s="60">
        <f>H43+H48+H52+H53+H58+H59+H51+H60</f>
        <v>3216.7</v>
      </c>
    </row>
    <row r="42" spans="2:8" ht="15.65">
      <c r="B42" s="81"/>
      <c r="C42" s="49"/>
      <c r="D42" s="70"/>
      <c r="E42" s="83"/>
      <c r="F42" s="83"/>
      <c r="G42" s="60"/>
      <c r="H42" s="60"/>
    </row>
    <row r="43" spans="2:8" ht="15.65">
      <c r="B43" s="75" t="s">
        <v>45</v>
      </c>
      <c r="C43" s="22"/>
      <c r="D43" s="68"/>
      <c r="E43" s="61" t="s">
        <v>46</v>
      </c>
      <c r="F43" s="61"/>
      <c r="G43" s="63">
        <f>G45+G46+G47</f>
        <v>305.89999999999998</v>
      </c>
      <c r="H43" s="63">
        <f>H45+H46+H47</f>
        <v>305.89999999999998</v>
      </c>
    </row>
    <row r="44" spans="2:8" ht="15.65">
      <c r="B44" s="76"/>
      <c r="C44" s="41"/>
      <c r="D44" s="70"/>
      <c r="E44" s="62"/>
      <c r="F44" s="62"/>
      <c r="G44" s="64"/>
      <c r="H44" s="64"/>
    </row>
    <row r="45" spans="2:8" ht="15.65">
      <c r="B45" s="8"/>
      <c r="C45" s="42"/>
      <c r="D45" s="5" t="s">
        <v>47</v>
      </c>
      <c r="E45" s="3" t="s">
        <v>48</v>
      </c>
      <c r="F45" s="3">
        <v>200</v>
      </c>
      <c r="G45" s="14">
        <v>245</v>
      </c>
      <c r="H45" s="14">
        <v>245</v>
      </c>
    </row>
    <row r="46" spans="2:8" ht="15.65">
      <c r="B46" s="34"/>
      <c r="C46" s="50" t="s">
        <v>77</v>
      </c>
      <c r="D46" s="5" t="s">
        <v>47</v>
      </c>
      <c r="E46" s="3" t="s">
        <v>49</v>
      </c>
      <c r="F46" s="3">
        <v>200</v>
      </c>
      <c r="G46" s="14">
        <v>55.4</v>
      </c>
      <c r="H46" s="14">
        <v>55.4</v>
      </c>
    </row>
    <row r="47" spans="2:8" ht="15.65">
      <c r="B47" s="34"/>
      <c r="C47" s="22" t="s">
        <v>78</v>
      </c>
      <c r="D47" s="5" t="s">
        <v>47</v>
      </c>
      <c r="E47" s="3" t="s">
        <v>49</v>
      </c>
      <c r="F47" s="3">
        <v>200</v>
      </c>
      <c r="G47" s="14">
        <v>5.5</v>
      </c>
      <c r="H47" s="14">
        <v>5.5</v>
      </c>
    </row>
    <row r="48" spans="2:8" ht="15.65">
      <c r="B48" s="11" t="s">
        <v>50</v>
      </c>
      <c r="C48" s="22"/>
      <c r="D48" s="17"/>
      <c r="E48" s="3" t="s">
        <v>51</v>
      </c>
      <c r="F48" s="3"/>
      <c r="G48" s="19">
        <f>G49+G50</f>
        <v>287.3</v>
      </c>
      <c r="H48" s="58">
        <f>H49+H50</f>
        <v>287.3</v>
      </c>
    </row>
    <row r="49" spans="2:8" ht="15.65">
      <c r="B49" s="11"/>
      <c r="C49" s="22"/>
      <c r="D49" s="17" t="s">
        <v>47</v>
      </c>
      <c r="E49" s="3" t="s">
        <v>52</v>
      </c>
      <c r="F49" s="3">
        <v>200</v>
      </c>
      <c r="G49" s="9">
        <v>287.3</v>
      </c>
      <c r="H49" s="9">
        <v>287.3</v>
      </c>
    </row>
    <row r="50" spans="2:8" ht="15.65">
      <c r="B50" s="11"/>
      <c r="C50" s="22"/>
      <c r="D50" s="17" t="s">
        <v>47</v>
      </c>
      <c r="E50" s="3" t="s">
        <v>52</v>
      </c>
      <c r="F50" s="3">
        <v>800</v>
      </c>
      <c r="G50" s="9"/>
      <c r="H50" s="9"/>
    </row>
    <row r="51" spans="2:8" ht="31.3">
      <c r="B51" s="22" t="s">
        <v>53</v>
      </c>
      <c r="C51" s="22"/>
      <c r="D51" s="17" t="s">
        <v>47</v>
      </c>
      <c r="E51" s="3" t="s">
        <v>54</v>
      </c>
      <c r="F51" s="3">
        <v>200</v>
      </c>
      <c r="G51" s="20">
        <v>154.5</v>
      </c>
      <c r="H51" s="20">
        <v>154.5</v>
      </c>
    </row>
    <row r="52" spans="2:8" ht="15.65">
      <c r="B52" s="15" t="s">
        <v>66</v>
      </c>
      <c r="C52" s="35"/>
      <c r="D52" s="5" t="s">
        <v>55</v>
      </c>
      <c r="E52" s="3" t="s">
        <v>56</v>
      </c>
      <c r="F52" s="3">
        <v>200</v>
      </c>
      <c r="G52" s="9">
        <v>296.39999999999998</v>
      </c>
      <c r="H52" s="9">
        <v>296.39999999999998</v>
      </c>
    </row>
    <row r="53" spans="2:8" ht="15.65">
      <c r="B53" s="15" t="s">
        <v>79</v>
      </c>
      <c r="C53" s="35"/>
      <c r="D53" s="5"/>
      <c r="E53" s="3" t="s">
        <v>80</v>
      </c>
      <c r="F53" s="3"/>
      <c r="G53" s="19">
        <f>G55+G57+G54+G56</f>
        <v>2152.1</v>
      </c>
      <c r="H53" s="58">
        <f>H55+H57+H54+H56</f>
        <v>2152.1</v>
      </c>
    </row>
    <row r="54" spans="2:8" ht="15.65">
      <c r="B54" s="35"/>
      <c r="C54" s="47" t="s">
        <v>77</v>
      </c>
      <c r="D54" s="5" t="s">
        <v>47</v>
      </c>
      <c r="E54" s="3" t="s">
        <v>81</v>
      </c>
      <c r="F54" s="3">
        <v>200</v>
      </c>
      <c r="G54" s="9">
        <v>1725.1</v>
      </c>
      <c r="H54" s="9">
        <v>1725.1</v>
      </c>
    </row>
    <row r="55" spans="2:8" ht="15.65">
      <c r="B55" s="35"/>
      <c r="C55" s="35" t="s">
        <v>82</v>
      </c>
      <c r="D55" s="5" t="s">
        <v>47</v>
      </c>
      <c r="E55" s="3" t="s">
        <v>81</v>
      </c>
      <c r="F55" s="3">
        <v>200</v>
      </c>
      <c r="G55" s="9">
        <v>317.3</v>
      </c>
      <c r="H55" s="9">
        <v>317.3</v>
      </c>
    </row>
    <row r="56" spans="2:8" ht="15.65">
      <c r="B56" s="35"/>
      <c r="C56" s="35"/>
      <c r="D56" s="5" t="s">
        <v>47</v>
      </c>
      <c r="E56" s="3" t="s">
        <v>94</v>
      </c>
      <c r="F56" s="3">
        <v>200</v>
      </c>
      <c r="G56" s="9"/>
      <c r="H56" s="9"/>
    </row>
    <row r="57" spans="2:8" ht="15.65">
      <c r="B57" s="15"/>
      <c r="C57" s="35"/>
      <c r="D57" s="5" t="s">
        <v>47</v>
      </c>
      <c r="E57" s="3" t="s">
        <v>83</v>
      </c>
      <c r="F57" s="3">
        <v>200</v>
      </c>
      <c r="G57" s="9">
        <v>109.7</v>
      </c>
      <c r="H57" s="9">
        <v>109.7</v>
      </c>
    </row>
    <row r="58" spans="2:8" ht="15.65">
      <c r="B58" s="15" t="s">
        <v>67</v>
      </c>
      <c r="C58" s="35"/>
      <c r="D58" s="5" t="s">
        <v>57</v>
      </c>
      <c r="E58" s="3" t="s">
        <v>58</v>
      </c>
      <c r="F58" s="3">
        <v>200</v>
      </c>
      <c r="G58" s="9">
        <v>6</v>
      </c>
      <c r="H58" s="9">
        <v>6</v>
      </c>
    </row>
    <row r="59" spans="2:8" ht="15.65">
      <c r="B59" s="15" t="s">
        <v>68</v>
      </c>
      <c r="C59" s="35"/>
      <c r="D59" s="5" t="s">
        <v>59</v>
      </c>
      <c r="E59" s="3" t="s">
        <v>60</v>
      </c>
      <c r="F59" s="3">
        <v>200</v>
      </c>
      <c r="G59" s="9"/>
      <c r="H59" s="9"/>
    </row>
    <row r="60" spans="2:8" ht="15.65">
      <c r="B60" s="15" t="s">
        <v>69</v>
      </c>
      <c r="C60" s="51"/>
      <c r="D60" s="23"/>
      <c r="E60" s="24" t="s">
        <v>84</v>
      </c>
      <c r="F60" s="24"/>
      <c r="G60" s="19">
        <f>G61</f>
        <v>14.5</v>
      </c>
      <c r="H60" s="58">
        <f>H61</f>
        <v>14.5</v>
      </c>
    </row>
    <row r="61" spans="2:8" ht="15.65">
      <c r="B61" s="15"/>
      <c r="C61" s="51"/>
      <c r="D61" s="23" t="s">
        <v>57</v>
      </c>
      <c r="E61" s="24" t="s">
        <v>70</v>
      </c>
      <c r="F61" s="24">
        <v>200</v>
      </c>
      <c r="G61" s="9">
        <v>14.5</v>
      </c>
      <c r="H61" s="9">
        <v>14.5</v>
      </c>
    </row>
    <row r="62" spans="2:8" ht="31.3">
      <c r="B62" s="21" t="s">
        <v>85</v>
      </c>
      <c r="C62" s="52"/>
      <c r="D62" s="23"/>
      <c r="E62" s="25" t="s">
        <v>61</v>
      </c>
      <c r="F62" s="24"/>
      <c r="G62" s="19">
        <f>G63</f>
        <v>0</v>
      </c>
      <c r="H62" s="58">
        <f>H63</f>
        <v>0</v>
      </c>
    </row>
    <row r="63" spans="2:8" ht="15.65">
      <c r="B63" s="15" t="s">
        <v>86</v>
      </c>
      <c r="C63" s="51"/>
      <c r="D63" s="23" t="s">
        <v>57</v>
      </c>
      <c r="E63" s="24" t="s">
        <v>62</v>
      </c>
      <c r="F63" s="24">
        <v>200</v>
      </c>
      <c r="G63" s="9"/>
      <c r="H63" s="9"/>
    </row>
    <row r="64" spans="2:8" ht="17.55">
      <c r="B64" s="21" t="s">
        <v>87</v>
      </c>
      <c r="C64" s="52"/>
      <c r="D64" s="26"/>
      <c r="E64" s="25" t="s">
        <v>71</v>
      </c>
      <c r="F64" s="27"/>
      <c r="G64" s="7">
        <f>G65</f>
        <v>2172.1</v>
      </c>
      <c r="H64" s="7">
        <f>H65</f>
        <v>2172.1</v>
      </c>
    </row>
    <row r="65" spans="2:8" ht="31.3">
      <c r="B65" s="15" t="s">
        <v>88</v>
      </c>
      <c r="C65" s="51"/>
      <c r="D65" s="32" t="s">
        <v>44</v>
      </c>
      <c r="E65" s="24" t="s">
        <v>72</v>
      </c>
      <c r="F65" s="24">
        <v>200</v>
      </c>
      <c r="G65" s="9">
        <v>2172.1</v>
      </c>
      <c r="H65" s="9">
        <v>2172.1</v>
      </c>
    </row>
    <row r="66" spans="2:8" ht="15.65">
      <c r="B66" s="36" t="s">
        <v>89</v>
      </c>
      <c r="C66" s="53"/>
      <c r="D66" s="23" t="s">
        <v>63</v>
      </c>
      <c r="E66" s="28" t="s">
        <v>64</v>
      </c>
      <c r="F66" s="28">
        <v>800</v>
      </c>
      <c r="G66" s="29"/>
      <c r="H66" s="29"/>
    </row>
    <row r="67" spans="2:8" ht="15.65">
      <c r="B67" s="21" t="s">
        <v>65</v>
      </c>
      <c r="C67" s="40"/>
      <c r="D67" s="5"/>
      <c r="E67" s="6"/>
      <c r="F67" s="6"/>
      <c r="G67" s="7">
        <f>G6+G13+G41+G66+G62+G64</f>
        <v>12147.1</v>
      </c>
      <c r="H67" s="7">
        <f>H6+H13+H41+H66+H62+H64</f>
        <v>12147.1</v>
      </c>
    </row>
    <row r="69" spans="2:8" ht="15.65">
      <c r="B69" s="80" t="s">
        <v>93</v>
      </c>
      <c r="C69" s="80"/>
      <c r="D69" s="80"/>
    </row>
    <row r="70" spans="2:8">
      <c r="F70" s="30" t="s">
        <v>75</v>
      </c>
      <c r="G70" s="59">
        <f>G37</f>
        <v>99</v>
      </c>
      <c r="H70" s="59">
        <f>H37</f>
        <v>99</v>
      </c>
    </row>
    <row r="71" spans="2:8">
      <c r="F71" s="30" t="s">
        <v>96</v>
      </c>
      <c r="G71" s="59">
        <f>G11+G46+G54</f>
        <v>1980.5</v>
      </c>
      <c r="H71" s="59">
        <f>H11+H46+H54</f>
        <v>1980.5</v>
      </c>
    </row>
  </sheetData>
  <mergeCells count="45">
    <mergeCell ref="B69:D69"/>
    <mergeCell ref="B33:B34"/>
    <mergeCell ref="D33:D34"/>
    <mergeCell ref="E33:E34"/>
    <mergeCell ref="F33:F34"/>
    <mergeCell ref="B43:B44"/>
    <mergeCell ref="D43:D44"/>
    <mergeCell ref="E43:E44"/>
    <mergeCell ref="B41:B42"/>
    <mergeCell ref="D41:D42"/>
    <mergeCell ref="E41:E42"/>
    <mergeCell ref="F41:F42"/>
    <mergeCell ref="B1:G2"/>
    <mergeCell ref="B3:G3"/>
    <mergeCell ref="G7:G8"/>
    <mergeCell ref="H7:H8"/>
    <mergeCell ref="B15:B16"/>
    <mergeCell ref="D15:D16"/>
    <mergeCell ref="E15:E16"/>
    <mergeCell ref="F15:F16"/>
    <mergeCell ref="G15:G16"/>
    <mergeCell ref="H15:H16"/>
    <mergeCell ref="B7:B8"/>
    <mergeCell ref="D7:D8"/>
    <mergeCell ref="E7:E8"/>
    <mergeCell ref="F7:F8"/>
    <mergeCell ref="G20:G21"/>
    <mergeCell ref="H20:H21"/>
    <mergeCell ref="B26:B28"/>
    <mergeCell ref="D26:D28"/>
    <mergeCell ref="E26:E28"/>
    <mergeCell ref="F26:F28"/>
    <mergeCell ref="G26:G28"/>
    <mergeCell ref="H26:H28"/>
    <mergeCell ref="B20:B21"/>
    <mergeCell ref="D20:D21"/>
    <mergeCell ref="E20:E21"/>
    <mergeCell ref="F20:F21"/>
    <mergeCell ref="G41:G42"/>
    <mergeCell ref="F43:F44"/>
    <mergeCell ref="G43:G44"/>
    <mergeCell ref="H43:H44"/>
    <mergeCell ref="G33:G34"/>
    <mergeCell ref="H33:H34"/>
    <mergeCell ref="H41:H42"/>
  </mergeCells>
  <pageMargins left="0.70866141732283472" right="0.23622047244094491" top="0.51181102362204722" bottom="0.55118110236220474" header="0.31496062992125984" footer="0.31496062992125984"/>
  <pageSetup paperSize="9" scale="5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</dc:creator>
  <cp:lastModifiedBy>IOgnerubova</cp:lastModifiedBy>
  <cp:lastPrinted>2023-01-16T06:12:52Z</cp:lastPrinted>
  <dcterms:created xsi:type="dcterms:W3CDTF">2015-06-05T18:17:20Z</dcterms:created>
  <dcterms:modified xsi:type="dcterms:W3CDTF">2023-01-16T06:14:14Z</dcterms:modified>
</cp:coreProperties>
</file>