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bookViews>
    <workbookView xWindow="0" yWindow="0" windowWidth="19425" windowHeight="110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H61" i="1"/>
  <c r="H59" i="1"/>
  <c r="H54" i="1"/>
  <c r="H47" i="1"/>
  <c r="H42" i="1"/>
  <c r="H36" i="1"/>
  <c r="H32" i="1"/>
  <c r="H25" i="1"/>
  <c r="H19" i="1"/>
  <c r="H14" i="1"/>
  <c r="H7" i="1"/>
  <c r="H6" i="1" s="1"/>
  <c r="G63" i="1"/>
  <c r="G61" i="1"/>
  <c r="G59" i="1"/>
  <c r="G54" i="1"/>
  <c r="G47" i="1"/>
  <c r="G42" i="1"/>
  <c r="G36" i="1"/>
  <c r="G32" i="1"/>
  <c r="G25" i="1"/>
  <c r="G19" i="1"/>
  <c r="G14" i="1"/>
  <c r="G7" i="1"/>
  <c r="G6" i="1" s="1"/>
  <c r="H40" i="1" l="1"/>
  <c r="H12" i="1"/>
  <c r="H66" i="1" s="1"/>
  <c r="G40" i="1"/>
  <c r="G12" i="1"/>
  <c r="G66" i="1" l="1"/>
</calcChain>
</file>

<file path=xl/sharedStrings.xml><?xml version="1.0" encoding="utf-8"?>
<sst xmlns="http://schemas.openxmlformats.org/spreadsheetml/2006/main" count="131" uniqueCount="96">
  <si>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</si>
  <si>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</si>
  <si>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</si>
  <si>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</si>
  <si>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</si>
  <si>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</si>
  <si>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</si>
  <si>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</si>
  <si>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</si>
  <si>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</si>
  <si>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</si>
  <si>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</si>
  <si>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</si>
  <si>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</si>
  <si>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</si>
  <si>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</si>
  <si>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</si>
  <si>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</si>
  <si>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</si>
  <si>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</si>
  <si>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</si>
  <si>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</si>
  <si>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</si>
  <si>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16 3 01 90200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</si>
  <si>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</si>
  <si>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</si>
  <si>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</si>
  <si>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</si>
  <si>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</si>
  <si>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</si>
  <si>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</si>
  <si>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</si>
  <si>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</si>
  <si>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</si>
  <si>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</si>
  <si>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</si>
  <si>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16 6 00 00000</t>
  </si>
  <si>
    <t>0203</t>
  </si>
  <si>
    <t>16 6 01 51180</t>
  </si>
  <si>
    <t>1101</t>
  </si>
  <si>
    <t>16 7 01 90410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</si>
  <si>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</si>
  <si>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</si>
  <si>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</si>
  <si>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</si>
  <si>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</si>
  <si>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</si>
  <si>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</si>
  <si>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</si>
  <si>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</si>
  <si>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19 3 00 00000</t>
  </si>
  <si>
    <t>19 3 01 90800</t>
  </si>
  <si>
    <t>19 4 01 91220</t>
  </si>
  <si>
    <t>0502</t>
  </si>
  <si>
    <t>19 5 01 90500</t>
  </si>
  <si>
    <t>0412</t>
  </si>
  <si>
    <t>19 7 01 90850</t>
  </si>
  <si>
    <t>0501</t>
  </si>
  <si>
    <t>19 8 01 91190</t>
  </si>
  <si>
    <t>05 0 00 00000</t>
  </si>
  <si>
    <t>05 1 01 90390</t>
  </si>
  <si>
    <t>0107</t>
  </si>
  <si>
    <t>99 1 01 92070</t>
  </si>
  <si>
    <t>В С Е Г О</t>
  </si>
  <si>
    <t>3.7.Подпрограмма «Развитие градостроительной  деятельности поселения»</t>
  </si>
  <si>
    <t>3.8. Подпрограмма «Создание условий для обеспечения качественными услугами ЖКХ»</t>
  </si>
  <si>
    <t>3.9.Подпрограмма «Благоустройство мест массового отдыха»</t>
  </si>
  <si>
    <t>19 9 01 90520</t>
  </si>
  <si>
    <t>24 0 00 00000</t>
  </si>
  <si>
    <t>24 2 01 81290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</si>
  <si>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</si>
  <si>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«Финансовое обеспечение  муниципальных образований Воронежской области для исполнения переданных полномочий»</t>
  </si>
  <si>
    <t>ФБ</t>
  </si>
  <si>
    <t>2.7.Подпрограмма «Обеспечение условий для развития на территории поселения физической культуры и массового спорта»</t>
  </si>
  <si>
    <t xml:space="preserve">ОБ </t>
  </si>
  <si>
    <t>соф.</t>
  </si>
  <si>
    <t xml:space="preserve">3.6.Подпрограмма «Содержание мест захоронения и ремонт военно-мемориальных объектов»   </t>
  </si>
  <si>
    <t>19 6 00 00000</t>
  </si>
  <si>
    <t>19 6 02 90600</t>
  </si>
  <si>
    <t>19 9 00 00000</t>
  </si>
  <si>
    <t>4. Муниципальная Программа «Использование и охрана земель на территории Коломыцевского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</si>
  <si>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</si>
  <si>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</si>
  <si>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</si>
  <si>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(тыс.рублей)</t>
  </si>
  <si>
    <t>Отчет по муниципальным программам Коломыцевского</t>
  </si>
  <si>
    <t xml:space="preserve"> сельского поселения за 1 кв. 2023 года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</si>
  <si>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            </t>
  </si>
  <si>
    <t>обустройство спортивной площадки в с. Коломыцево    ИБ</t>
  </si>
  <si>
    <t>19 3 01 S8910</t>
  </si>
  <si>
    <t>внеб.</t>
  </si>
  <si>
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                                                        </t>
  </si>
  <si>
    <t xml:space="preserve">3.5. Подпрограмма «Реконструкция, ремонт сетей и объектов водоснабжения»                </t>
  </si>
  <si>
    <t>19 6 01 90530</t>
  </si>
  <si>
    <t xml:space="preserve">5.2.Подпрограмма  «Капитальный ремонт и ремонт автомобильных дорог общего пользования местного значения на территории  Коломыцевского сельского поселения»                                                                                                                                                                             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</si>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</sst>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 CYR"/>
      <family val="2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wrapText="1"/>
    </xf>
    <xf numFmtId="164" fontId="5" fillId="3" borderId="4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3" fontId="8" fillId="2" borderId="5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right"/>
    </xf>
    <xf numFmtId="0" fontId="10" fillId="2" borderId="0" xfId="0" applyFont="1" applyFill="1"/>
    <xf numFmtId="0" fontId="0" fillId="2" borderId="0" xfId="0" applyFill="1"/>
    <xf numFmtId="49" fontId="4" fillId="2" borderId="5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12" fillId="0" borderId="0" xfId="0" applyFont="1"/>
    <xf numFmtId="164" fontId="0" fillId="2" borderId="0" xfId="0" applyNumberFormat="1" applyFill="1"/>
    <xf numFmtId="0" fontId="5" fillId="2" borderId="1" xfId="0" applyFont="1" applyFill="1" applyBorder="1" applyAlignment="1">
      <alignment wrapText="1"/>
    </xf>
    <xf numFmtId="49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9" fontId="13" fillId="2" borderId="4" xfId="0" applyNumberFormat="1" applyFont="1" applyFill="1" applyBorder="1" applyAlignment="1">
      <alignment horizontal="right" wrapText="1"/>
    </xf>
    <xf numFmtId="49" fontId="5" fillId="2" borderId="4" xfId="0" applyNumberFormat="1" applyFont="1" applyFill="1" applyBorder="1" applyAlignment="1">
      <alignment horizontal="right" wrapText="1"/>
    </xf>
    <xf numFmtId="49" fontId="5" fillId="2" borderId="4" xfId="0" applyNumberFormat="1" applyFont="1" applyFill="1" applyBorder="1" applyAlignment="1">
      <alignment horizontal="left" wrapText="1"/>
    </xf>
    <xf numFmtId="49" fontId="13" fillId="2" borderId="1" xfId="0" applyNumberFormat="1" applyFont="1" applyFill="1" applyBorder="1" applyAlignment="1">
      <alignment horizontal="right" wrapText="1"/>
    </xf>
    <xf numFmtId="49" fontId="13" fillId="0" borderId="1" xfId="0" applyNumberFormat="1" applyFont="1" applyBorder="1" applyAlignment="1">
      <alignment horizontal="right"/>
    </xf>
    <xf numFmtId="0" fontId="0" fillId="0" borderId="1" xfId="0" applyBorder="1"/>
    <xf numFmtId="0" fontId="5" fillId="3" borderId="3" xfId="0" applyFont="1" applyFill="1" applyBorder="1" applyAlignment="1">
      <alignment horizontal="right" wrapText="1"/>
    </xf>
    <xf numFmtId="49" fontId="6" fillId="2" borderId="3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right" wrapText="1"/>
    </xf>
    <xf numFmtId="49" fontId="14" fillId="2" borderId="1" xfId="0" applyNumberFormat="1" applyFont="1" applyFill="1" applyBorder="1" applyAlignment="1">
      <alignment horizontal="right" wrapText="1"/>
    </xf>
    <xf numFmtId="49" fontId="5" fillId="2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3" fontId="8" fillId="0" borderId="5" xfId="0" applyNumberFormat="1" applyFont="1" applyFill="1" applyBorder="1" applyAlignment="1">
      <alignment horizontal="center" wrapText="1"/>
    </xf>
    <xf numFmtId="0" fontId="10" fillId="0" borderId="0" xfId="0" applyFont="1" applyFill="1"/>
    <xf numFmtId="0" fontId="5" fillId="0" borderId="6" xfId="0" applyFont="1" applyBorder="1" applyAlignment="1">
      <alignment horizontal="right"/>
    </xf>
    <xf numFmtId="49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164" fontId="3" fillId="2" borderId="3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11" fillId="0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0"/>
  <sheetViews>
    <sheetView tabSelected="1" topLeftCell="A64" zoomScale="87" zoomScaleNormal="87" workbookViewId="0">
      <selection activeCell="B68" sqref="B68:H70"/>
    </sheetView>
  </sheetViews>
  <sheetFormatPr defaultRowHeight="15" x14ac:dyDescent="0.25"/>
  <cols>
    <col min="1" max="1" width="0.85546875" customWidth="1"/>
    <col min="2" max="2" width="90.28515625" style="21" customWidth="1"/>
    <col min="3" max="3" width="7.7109375" style="41" customWidth="1"/>
    <col min="4" max="4" width="7.28515625" style="20" customWidth="1"/>
    <col min="5" max="5" width="16.7109375" style="20" customWidth="1"/>
    <col min="6" max="6" width="6.7109375" style="74" customWidth="1"/>
    <col min="7" max="7" width="11.140625" style="21" customWidth="1"/>
    <col min="8" max="8" width="11.7109375" customWidth="1"/>
  </cols>
  <sheetData>
    <row r="1" spans="2:8" ht="14.85" customHeight="1" x14ac:dyDescent="0.25">
      <c r="B1" s="96" t="s">
        <v>85</v>
      </c>
      <c r="C1" s="96"/>
      <c r="D1" s="96"/>
      <c r="E1" s="96"/>
      <c r="F1" s="96"/>
      <c r="G1" s="96"/>
    </row>
    <row r="2" spans="2:8" ht="14.85" customHeight="1" x14ac:dyDescent="0.25">
      <c r="B2" s="96"/>
      <c r="C2" s="96"/>
      <c r="D2" s="96"/>
      <c r="E2" s="96"/>
      <c r="F2" s="96"/>
      <c r="G2" s="96"/>
    </row>
    <row r="3" spans="2:8" ht="18.75" x14ac:dyDescent="0.3">
      <c r="B3" s="97" t="s">
        <v>86</v>
      </c>
      <c r="C3" s="97"/>
      <c r="D3" s="97"/>
      <c r="E3" s="97"/>
      <c r="F3" s="97"/>
      <c r="G3" s="97"/>
    </row>
    <row r="4" spans="2:8" ht="18.75" x14ac:dyDescent="0.3">
      <c r="B4" s="23"/>
      <c r="C4" s="25"/>
      <c r="D4" s="1"/>
      <c r="E4" s="1"/>
      <c r="F4" s="66"/>
      <c r="G4" s="75" t="s">
        <v>84</v>
      </c>
      <c r="H4" s="75"/>
    </row>
    <row r="5" spans="2:8" ht="15.75" x14ac:dyDescent="0.25">
      <c r="B5" s="51" t="s">
        <v>0</v>
      </c>
      <c r="C5" s="26"/>
      <c r="D5" s="2" t="s">
        <v>1</v>
      </c>
      <c r="E5" s="2" t="s">
        <v>2</v>
      </c>
      <c r="F5" s="67" t="s">
        <v>3</v>
      </c>
      <c r="G5" s="3" t="s">
        <v>4</v>
      </c>
      <c r="H5" s="3" t="s">
        <v>95</v>
      </c>
    </row>
    <row r="6" spans="2:8" ht="15.75" x14ac:dyDescent="0.25">
      <c r="B6" s="52" t="s">
        <v>5</v>
      </c>
      <c r="C6" s="27"/>
      <c r="D6" s="4"/>
      <c r="E6" s="5" t="s">
        <v>6</v>
      </c>
      <c r="F6" s="68"/>
      <c r="G6" s="6">
        <f>G7</f>
        <v>1316.1000000000001</v>
      </c>
      <c r="H6" s="6">
        <f>H7</f>
        <v>274.20000000000005</v>
      </c>
    </row>
    <row r="7" spans="2:8" ht="15.6" customHeight="1" x14ac:dyDescent="0.25">
      <c r="B7" s="98" t="s">
        <v>7</v>
      </c>
      <c r="C7" s="13"/>
      <c r="D7" s="99"/>
      <c r="E7" s="78" t="s">
        <v>8</v>
      </c>
      <c r="F7" s="80"/>
      <c r="G7" s="84">
        <f>G9+G10+G11</f>
        <v>1316.1000000000001</v>
      </c>
      <c r="H7" s="84">
        <f>H9+H10+H11</f>
        <v>274.20000000000005</v>
      </c>
    </row>
    <row r="8" spans="2:8" ht="15.75" x14ac:dyDescent="0.25">
      <c r="B8" s="98"/>
      <c r="C8" s="28"/>
      <c r="D8" s="100"/>
      <c r="E8" s="79"/>
      <c r="F8" s="81"/>
      <c r="G8" s="85"/>
      <c r="H8" s="85"/>
    </row>
    <row r="9" spans="2:8" ht="15.75" x14ac:dyDescent="0.25">
      <c r="B9" s="49"/>
      <c r="C9" s="29"/>
      <c r="D9" s="4" t="s">
        <v>9</v>
      </c>
      <c r="E9" s="2" t="s">
        <v>10</v>
      </c>
      <c r="F9" s="67">
        <v>100</v>
      </c>
      <c r="G9" s="7">
        <v>1098.2</v>
      </c>
      <c r="H9" s="7">
        <v>183</v>
      </c>
    </row>
    <row r="10" spans="2:8" ht="15.75" x14ac:dyDescent="0.25">
      <c r="B10" s="49"/>
      <c r="C10" s="29"/>
      <c r="D10" s="4" t="s">
        <v>9</v>
      </c>
      <c r="E10" s="2" t="s">
        <v>10</v>
      </c>
      <c r="F10" s="67">
        <v>200</v>
      </c>
      <c r="G10" s="7">
        <v>200.9</v>
      </c>
      <c r="H10" s="7">
        <v>76.099999999999994</v>
      </c>
    </row>
    <row r="11" spans="2:8" ht="15.75" x14ac:dyDescent="0.25">
      <c r="B11" s="47"/>
      <c r="C11" s="13"/>
      <c r="D11" s="4" t="s">
        <v>9</v>
      </c>
      <c r="E11" s="2" t="s">
        <v>10</v>
      </c>
      <c r="F11" s="67">
        <v>800</v>
      </c>
      <c r="G11" s="8">
        <v>17</v>
      </c>
      <c r="H11" s="8">
        <v>15.1</v>
      </c>
    </row>
    <row r="12" spans="2:8" ht="31.5" x14ac:dyDescent="0.25">
      <c r="B12" s="50" t="s">
        <v>11</v>
      </c>
      <c r="C12" s="30"/>
      <c r="D12" s="4"/>
      <c r="E12" s="5" t="s">
        <v>12</v>
      </c>
      <c r="F12" s="68"/>
      <c r="G12" s="6">
        <f>G13+G14+G19+G25+G32+G36+G39</f>
        <v>4268.4000000000005</v>
      </c>
      <c r="H12" s="6">
        <f>H13+H14+H19+H25+H32+H36+H39</f>
        <v>716.30000000000007</v>
      </c>
    </row>
    <row r="13" spans="2:8" ht="31.5" x14ac:dyDescent="0.25">
      <c r="B13" s="43" t="s">
        <v>87</v>
      </c>
      <c r="C13" s="24"/>
      <c r="D13" s="4" t="s">
        <v>13</v>
      </c>
      <c r="E13" s="2" t="s">
        <v>14</v>
      </c>
      <c r="F13" s="67">
        <v>100</v>
      </c>
      <c r="G13" s="7">
        <v>847</v>
      </c>
      <c r="H13" s="7">
        <v>175.1</v>
      </c>
    </row>
    <row r="14" spans="2:8" ht="15.75" x14ac:dyDescent="0.25">
      <c r="B14" s="88" t="s">
        <v>15</v>
      </c>
      <c r="C14" s="13"/>
      <c r="D14" s="76"/>
      <c r="E14" s="78" t="s">
        <v>16</v>
      </c>
      <c r="F14" s="80"/>
      <c r="G14" s="82">
        <f>G16+G17+G18</f>
        <v>907.7</v>
      </c>
      <c r="H14" s="82">
        <f>H16+H17+H18</f>
        <v>159.5</v>
      </c>
    </row>
    <row r="15" spans="2:8" ht="15.75" x14ac:dyDescent="0.25">
      <c r="B15" s="89"/>
      <c r="C15" s="28"/>
      <c r="D15" s="77"/>
      <c r="E15" s="79"/>
      <c r="F15" s="81"/>
      <c r="G15" s="83"/>
      <c r="H15" s="83"/>
    </row>
    <row r="16" spans="2:8" ht="15.75" x14ac:dyDescent="0.25">
      <c r="B16" s="53"/>
      <c r="C16" s="28"/>
      <c r="D16" s="45" t="s">
        <v>17</v>
      </c>
      <c r="E16" s="2" t="s">
        <v>18</v>
      </c>
      <c r="F16" s="67">
        <v>100</v>
      </c>
      <c r="G16" s="9">
        <v>430</v>
      </c>
      <c r="H16" s="9">
        <v>115</v>
      </c>
    </row>
    <row r="17" spans="2:8" ht="15.75" x14ac:dyDescent="0.25">
      <c r="B17" s="54"/>
      <c r="C17" s="28"/>
      <c r="D17" s="45" t="s">
        <v>17</v>
      </c>
      <c r="E17" s="2" t="s">
        <v>18</v>
      </c>
      <c r="F17" s="67">
        <v>200</v>
      </c>
      <c r="G17" s="9">
        <v>476.2</v>
      </c>
      <c r="H17" s="9">
        <v>44.5</v>
      </c>
    </row>
    <row r="18" spans="2:8" ht="15.75" x14ac:dyDescent="0.25">
      <c r="B18" s="55"/>
      <c r="C18" s="28"/>
      <c r="D18" s="45" t="s">
        <v>17</v>
      </c>
      <c r="E18" s="2" t="s">
        <v>18</v>
      </c>
      <c r="F18" s="67">
        <v>800</v>
      </c>
      <c r="G18" s="9">
        <v>1.5</v>
      </c>
      <c r="H18" s="9"/>
    </row>
    <row r="19" spans="2:8" ht="15.75" x14ac:dyDescent="0.25">
      <c r="B19" s="90" t="s">
        <v>19</v>
      </c>
      <c r="C19" s="31"/>
      <c r="D19" s="76"/>
      <c r="E19" s="78" t="s">
        <v>20</v>
      </c>
      <c r="F19" s="80"/>
      <c r="G19" s="82">
        <f>G21+G22+G24+G23</f>
        <v>2088.4</v>
      </c>
      <c r="H19" s="82">
        <f>H21+H22+H24+H23</f>
        <v>311.3</v>
      </c>
    </row>
    <row r="20" spans="2:8" ht="15.75" x14ac:dyDescent="0.25">
      <c r="B20" s="90"/>
      <c r="C20" s="32"/>
      <c r="D20" s="77"/>
      <c r="E20" s="79"/>
      <c r="F20" s="81"/>
      <c r="G20" s="83"/>
      <c r="H20" s="83"/>
    </row>
    <row r="21" spans="2:8" ht="15.75" x14ac:dyDescent="0.25">
      <c r="B21" s="56"/>
      <c r="C21" s="24"/>
      <c r="D21" s="4" t="s">
        <v>21</v>
      </c>
      <c r="E21" s="2" t="s">
        <v>22</v>
      </c>
      <c r="F21" s="67">
        <v>100</v>
      </c>
      <c r="G21" s="9">
        <v>1580.4</v>
      </c>
      <c r="H21" s="9">
        <v>273.3</v>
      </c>
    </row>
    <row r="22" spans="2:8" ht="15.75" x14ac:dyDescent="0.25">
      <c r="B22" s="56"/>
      <c r="C22" s="24"/>
      <c r="D22" s="4" t="s">
        <v>21</v>
      </c>
      <c r="E22" s="2" t="s">
        <v>22</v>
      </c>
      <c r="F22" s="67">
        <v>200</v>
      </c>
      <c r="G22" s="9">
        <v>413</v>
      </c>
      <c r="H22" s="9">
        <v>38</v>
      </c>
    </row>
    <row r="23" spans="2:8" ht="15.75" x14ac:dyDescent="0.25">
      <c r="B23" s="56"/>
      <c r="C23" s="24"/>
      <c r="D23" s="4" t="s">
        <v>21</v>
      </c>
      <c r="E23" s="2" t="s">
        <v>22</v>
      </c>
      <c r="F23" s="67">
        <v>800</v>
      </c>
      <c r="G23" s="9"/>
      <c r="H23" s="9"/>
    </row>
    <row r="24" spans="2:8" ht="15.75" x14ac:dyDescent="0.25">
      <c r="B24" s="56"/>
      <c r="C24" s="24"/>
      <c r="D24" s="4" t="s">
        <v>21</v>
      </c>
      <c r="E24" s="2" t="s">
        <v>23</v>
      </c>
      <c r="F24" s="67">
        <v>800</v>
      </c>
      <c r="G24" s="9">
        <v>95</v>
      </c>
      <c r="H24" s="9"/>
    </row>
    <row r="25" spans="2:8" ht="15.75" x14ac:dyDescent="0.25">
      <c r="B25" s="90" t="s">
        <v>24</v>
      </c>
      <c r="C25" s="31"/>
      <c r="D25" s="76"/>
      <c r="E25" s="78" t="s">
        <v>25</v>
      </c>
      <c r="F25" s="80"/>
      <c r="G25" s="86">
        <f>G28+G29+G30+G31</f>
        <v>140</v>
      </c>
      <c r="H25" s="86">
        <f>H28+H29+H30+H31</f>
        <v>45</v>
      </c>
    </row>
    <row r="26" spans="2:8" ht="15.75" x14ac:dyDescent="0.25">
      <c r="B26" s="90"/>
      <c r="C26" s="33"/>
      <c r="D26" s="93"/>
      <c r="E26" s="94"/>
      <c r="F26" s="95"/>
      <c r="G26" s="86"/>
      <c r="H26" s="86"/>
    </row>
    <row r="27" spans="2:8" ht="15.75" x14ac:dyDescent="0.25">
      <c r="B27" s="90"/>
      <c r="C27" s="32"/>
      <c r="D27" s="77"/>
      <c r="E27" s="79"/>
      <c r="F27" s="81"/>
      <c r="G27" s="86"/>
      <c r="H27" s="86"/>
    </row>
    <row r="28" spans="2:8" ht="15.75" x14ac:dyDescent="0.25">
      <c r="B28" s="10"/>
      <c r="C28" s="31"/>
      <c r="D28" s="44" t="s">
        <v>26</v>
      </c>
      <c r="E28" s="2" t="s">
        <v>27</v>
      </c>
      <c r="F28" s="69">
        <v>800</v>
      </c>
      <c r="G28" s="8">
        <v>2</v>
      </c>
      <c r="H28" s="8"/>
    </row>
    <row r="29" spans="2:8" ht="15.75" x14ac:dyDescent="0.25">
      <c r="B29" s="10"/>
      <c r="C29" s="31"/>
      <c r="D29" s="44" t="s">
        <v>28</v>
      </c>
      <c r="E29" s="2" t="s">
        <v>29</v>
      </c>
      <c r="F29" s="69">
        <v>700</v>
      </c>
      <c r="G29" s="8">
        <v>1</v>
      </c>
      <c r="H29" s="8"/>
    </row>
    <row r="30" spans="2:8" ht="15.75" x14ac:dyDescent="0.25">
      <c r="B30" s="10"/>
      <c r="C30" s="31"/>
      <c r="D30" s="44" t="s">
        <v>17</v>
      </c>
      <c r="E30" s="2" t="s">
        <v>30</v>
      </c>
      <c r="F30" s="69">
        <v>500</v>
      </c>
      <c r="G30" s="8">
        <v>136</v>
      </c>
      <c r="H30" s="8">
        <v>45</v>
      </c>
    </row>
    <row r="31" spans="2:8" ht="15.75" x14ac:dyDescent="0.25">
      <c r="B31" s="10"/>
      <c r="C31" s="31"/>
      <c r="D31" s="44" t="s">
        <v>55</v>
      </c>
      <c r="E31" s="2" t="s">
        <v>30</v>
      </c>
      <c r="F31" s="69">
        <v>500</v>
      </c>
      <c r="G31" s="8">
        <v>1</v>
      </c>
      <c r="H31" s="8"/>
    </row>
    <row r="32" spans="2:8" ht="15.75" x14ac:dyDescent="0.25">
      <c r="B32" s="88" t="s">
        <v>70</v>
      </c>
      <c r="C32" s="13"/>
      <c r="D32" s="76"/>
      <c r="E32" s="78" t="s">
        <v>31</v>
      </c>
      <c r="F32" s="80"/>
      <c r="G32" s="84">
        <f>G34+G35</f>
        <v>152</v>
      </c>
      <c r="H32" s="84">
        <f>H34+H35</f>
        <v>0</v>
      </c>
    </row>
    <row r="33" spans="2:8" ht="15.6" customHeight="1" x14ac:dyDescent="0.25">
      <c r="B33" s="89"/>
      <c r="C33" s="28"/>
      <c r="D33" s="77"/>
      <c r="E33" s="79"/>
      <c r="F33" s="81"/>
      <c r="G33" s="85"/>
      <c r="H33" s="85"/>
    </row>
    <row r="34" spans="2:8" ht="15.75" x14ac:dyDescent="0.25">
      <c r="B34" s="48"/>
      <c r="C34" s="28"/>
      <c r="D34" s="45" t="s">
        <v>32</v>
      </c>
      <c r="E34" s="2" t="s">
        <v>33</v>
      </c>
      <c r="F34" s="70">
        <v>200</v>
      </c>
      <c r="G34" s="11">
        <v>2</v>
      </c>
      <c r="H34" s="11"/>
    </row>
    <row r="35" spans="2:8" ht="15.75" x14ac:dyDescent="0.25">
      <c r="B35" s="48"/>
      <c r="C35" s="28"/>
      <c r="D35" s="45" t="s">
        <v>34</v>
      </c>
      <c r="E35" s="2" t="s">
        <v>35</v>
      </c>
      <c r="F35" s="70">
        <v>200</v>
      </c>
      <c r="G35" s="11">
        <v>150</v>
      </c>
      <c r="H35" s="11"/>
    </row>
    <row r="36" spans="2:8" ht="31.5" x14ac:dyDescent="0.25">
      <c r="B36" s="43" t="s">
        <v>71</v>
      </c>
      <c r="C36" s="24"/>
      <c r="D36" s="4"/>
      <c r="E36" s="2" t="s">
        <v>36</v>
      </c>
      <c r="F36" s="67"/>
      <c r="G36" s="46">
        <f>G37+G38</f>
        <v>113.3</v>
      </c>
      <c r="H36" s="46">
        <f>H37+H38</f>
        <v>25.4</v>
      </c>
    </row>
    <row r="37" spans="2:8" ht="15.75" x14ac:dyDescent="0.25">
      <c r="B37" s="57"/>
      <c r="C37" s="34" t="s">
        <v>72</v>
      </c>
      <c r="D37" s="4" t="s">
        <v>37</v>
      </c>
      <c r="E37" s="2" t="s">
        <v>38</v>
      </c>
      <c r="F37" s="67">
        <v>100</v>
      </c>
      <c r="G37" s="12">
        <v>102.1</v>
      </c>
      <c r="H37" s="12">
        <v>25.4</v>
      </c>
    </row>
    <row r="38" spans="2:8" ht="15.75" x14ac:dyDescent="0.25">
      <c r="B38" s="57"/>
      <c r="C38" s="34" t="s">
        <v>72</v>
      </c>
      <c r="D38" s="4" t="s">
        <v>37</v>
      </c>
      <c r="E38" s="2" t="s">
        <v>38</v>
      </c>
      <c r="F38" s="67">
        <v>200</v>
      </c>
      <c r="G38" s="12">
        <v>11.2</v>
      </c>
      <c r="H38" s="12"/>
    </row>
    <row r="39" spans="2:8" ht="31.5" x14ac:dyDescent="0.25">
      <c r="B39" s="43" t="s">
        <v>73</v>
      </c>
      <c r="C39" s="24"/>
      <c r="D39" s="4" t="s">
        <v>39</v>
      </c>
      <c r="E39" s="2" t="s">
        <v>40</v>
      </c>
      <c r="F39" s="67">
        <v>200</v>
      </c>
      <c r="G39" s="7">
        <v>20</v>
      </c>
      <c r="H39" s="7"/>
    </row>
    <row r="40" spans="2:8" ht="15.75" x14ac:dyDescent="0.25">
      <c r="B40" s="102" t="s">
        <v>41</v>
      </c>
      <c r="C40" s="35"/>
      <c r="D40" s="76"/>
      <c r="E40" s="103" t="s">
        <v>42</v>
      </c>
      <c r="F40" s="91"/>
      <c r="G40" s="87">
        <f>G42+G47+G53+G54+G57+G58+G52+G59</f>
        <v>5613.5999999999995</v>
      </c>
      <c r="H40" s="87">
        <f>H42+H47+H53+H54+H57+H58+H52+H59</f>
        <v>140.9</v>
      </c>
    </row>
    <row r="41" spans="2:8" ht="15.75" x14ac:dyDescent="0.25">
      <c r="B41" s="102"/>
      <c r="C41" s="36"/>
      <c r="D41" s="77"/>
      <c r="E41" s="104"/>
      <c r="F41" s="92"/>
      <c r="G41" s="87"/>
      <c r="H41" s="87"/>
    </row>
    <row r="42" spans="2:8" ht="15.75" x14ac:dyDescent="0.25">
      <c r="B42" s="88" t="s">
        <v>44</v>
      </c>
      <c r="C42" s="13"/>
      <c r="D42" s="76"/>
      <c r="E42" s="78" t="s">
        <v>45</v>
      </c>
      <c r="F42" s="80"/>
      <c r="G42" s="82">
        <f>G44+G45+G46</f>
        <v>287.89999999999998</v>
      </c>
      <c r="H42" s="82">
        <f>H44+H45+H46</f>
        <v>86.8</v>
      </c>
    </row>
    <row r="43" spans="2:8" ht="15.75" x14ac:dyDescent="0.25">
      <c r="B43" s="89"/>
      <c r="C43" s="28"/>
      <c r="D43" s="77"/>
      <c r="E43" s="79"/>
      <c r="F43" s="81"/>
      <c r="G43" s="83"/>
      <c r="H43" s="83"/>
    </row>
    <row r="44" spans="2:8" ht="15.75" x14ac:dyDescent="0.25">
      <c r="B44" s="49"/>
      <c r="C44" s="29"/>
      <c r="D44" s="4" t="s">
        <v>46</v>
      </c>
      <c r="E44" s="2" t="s">
        <v>47</v>
      </c>
      <c r="F44" s="67">
        <v>200</v>
      </c>
      <c r="G44" s="9">
        <v>249.4</v>
      </c>
      <c r="H44" s="9">
        <v>86.8</v>
      </c>
    </row>
    <row r="45" spans="2:8" ht="15.75" x14ac:dyDescent="0.25">
      <c r="B45" s="58"/>
      <c r="C45" s="37" t="s">
        <v>74</v>
      </c>
      <c r="D45" s="4" t="s">
        <v>46</v>
      </c>
      <c r="E45" s="2" t="s">
        <v>48</v>
      </c>
      <c r="F45" s="67">
        <v>200</v>
      </c>
      <c r="G45" s="9">
        <v>35</v>
      </c>
      <c r="H45" s="9"/>
    </row>
    <row r="46" spans="2:8" ht="15.75" x14ac:dyDescent="0.25">
      <c r="B46" s="58"/>
      <c r="C46" s="13" t="s">
        <v>75</v>
      </c>
      <c r="D46" s="4" t="s">
        <v>46</v>
      </c>
      <c r="E46" s="2" t="s">
        <v>48</v>
      </c>
      <c r="F46" s="67">
        <v>200</v>
      </c>
      <c r="G46" s="9">
        <v>3.5</v>
      </c>
      <c r="H46" s="9"/>
    </row>
    <row r="47" spans="2:8" ht="15.75" x14ac:dyDescent="0.25">
      <c r="B47" s="47" t="s">
        <v>49</v>
      </c>
      <c r="C47" s="13"/>
      <c r="D47" s="44"/>
      <c r="E47" s="2" t="s">
        <v>50</v>
      </c>
      <c r="F47" s="67"/>
      <c r="G47" s="46">
        <f>G48+G51+G49+G50</f>
        <v>4734.7</v>
      </c>
      <c r="H47" s="46">
        <f>H48+H51+H49+H50</f>
        <v>0</v>
      </c>
    </row>
    <row r="48" spans="2:8" ht="15.75" x14ac:dyDescent="0.25">
      <c r="B48" s="59" t="s">
        <v>88</v>
      </c>
      <c r="C48" s="37" t="s">
        <v>74</v>
      </c>
      <c r="D48" s="44" t="s">
        <v>46</v>
      </c>
      <c r="E48" s="2" t="s">
        <v>89</v>
      </c>
      <c r="F48" s="67">
        <v>200</v>
      </c>
      <c r="G48" s="7">
        <v>3000</v>
      </c>
      <c r="H48" s="7"/>
    </row>
    <row r="49" spans="2:8" ht="15.75" x14ac:dyDescent="0.25">
      <c r="B49" s="47"/>
      <c r="C49" s="13" t="s">
        <v>75</v>
      </c>
      <c r="D49" s="44" t="s">
        <v>46</v>
      </c>
      <c r="E49" s="2" t="s">
        <v>89</v>
      </c>
      <c r="F49" s="67">
        <v>200</v>
      </c>
      <c r="G49" s="7">
        <v>1415</v>
      </c>
      <c r="H49" s="7"/>
    </row>
    <row r="50" spans="2:8" ht="15.75" x14ac:dyDescent="0.25">
      <c r="B50" s="47"/>
      <c r="C50" s="13" t="s">
        <v>90</v>
      </c>
      <c r="D50" s="44" t="s">
        <v>46</v>
      </c>
      <c r="E50" s="2" t="s">
        <v>89</v>
      </c>
      <c r="F50" s="67">
        <v>200</v>
      </c>
      <c r="G50" s="7">
        <v>150</v>
      </c>
      <c r="H50" s="7"/>
    </row>
    <row r="51" spans="2:8" ht="15.75" x14ac:dyDescent="0.25">
      <c r="B51" s="47"/>
      <c r="C51" s="13"/>
      <c r="D51" s="44" t="s">
        <v>46</v>
      </c>
      <c r="E51" s="2" t="s">
        <v>51</v>
      </c>
      <c r="F51" s="67">
        <v>200</v>
      </c>
      <c r="G51" s="7">
        <v>169.7</v>
      </c>
      <c r="H51" s="7"/>
    </row>
    <row r="52" spans="2:8" ht="31.5" x14ac:dyDescent="0.25">
      <c r="B52" s="60" t="s">
        <v>91</v>
      </c>
      <c r="C52" s="13"/>
      <c r="D52" s="44" t="s">
        <v>46</v>
      </c>
      <c r="E52" s="2" t="s">
        <v>52</v>
      </c>
      <c r="F52" s="67">
        <v>200</v>
      </c>
      <c r="G52" s="12">
        <v>150</v>
      </c>
      <c r="H52" s="12">
        <v>16.600000000000001</v>
      </c>
    </row>
    <row r="53" spans="2:8" ht="15.75" x14ac:dyDescent="0.25">
      <c r="B53" s="61" t="s">
        <v>92</v>
      </c>
      <c r="C53" s="24"/>
      <c r="D53" s="4" t="s">
        <v>53</v>
      </c>
      <c r="E53" s="2" t="s">
        <v>54</v>
      </c>
      <c r="F53" s="67">
        <v>200</v>
      </c>
      <c r="G53" s="7">
        <v>100</v>
      </c>
      <c r="H53" s="7"/>
    </row>
    <row r="54" spans="2:8" ht="31.5" x14ac:dyDescent="0.25">
      <c r="B54" s="43" t="s">
        <v>76</v>
      </c>
      <c r="C54" s="24"/>
      <c r="D54" s="4"/>
      <c r="E54" s="2" t="s">
        <v>77</v>
      </c>
      <c r="F54" s="67">
        <v>200</v>
      </c>
      <c r="G54" s="46">
        <f>G56+G55</f>
        <v>106</v>
      </c>
      <c r="H54" s="46">
        <f>H56+H55</f>
        <v>0</v>
      </c>
    </row>
    <row r="55" spans="2:8" ht="15.75" x14ac:dyDescent="0.25">
      <c r="B55" s="62"/>
      <c r="C55" s="24"/>
      <c r="D55" s="4" t="s">
        <v>46</v>
      </c>
      <c r="E55" s="2" t="s">
        <v>93</v>
      </c>
      <c r="F55" s="67">
        <v>200</v>
      </c>
      <c r="G55" s="7">
        <v>75</v>
      </c>
      <c r="H55" s="7"/>
    </row>
    <row r="56" spans="2:8" ht="15.75" x14ac:dyDescent="0.25">
      <c r="B56" s="63"/>
      <c r="C56" s="24"/>
      <c r="D56" s="4" t="s">
        <v>46</v>
      </c>
      <c r="E56" s="2" t="s">
        <v>78</v>
      </c>
      <c r="F56" s="67">
        <v>200</v>
      </c>
      <c r="G56" s="7">
        <v>31</v>
      </c>
      <c r="H56" s="7"/>
    </row>
    <row r="57" spans="2:8" ht="15.75" x14ac:dyDescent="0.25">
      <c r="B57" s="43" t="s">
        <v>64</v>
      </c>
      <c r="C57" s="24"/>
      <c r="D57" s="4" t="s">
        <v>55</v>
      </c>
      <c r="E57" s="2" t="s">
        <v>56</v>
      </c>
      <c r="F57" s="67">
        <v>200</v>
      </c>
      <c r="G57" s="7">
        <v>75</v>
      </c>
      <c r="H57" s="7">
        <v>37.5</v>
      </c>
    </row>
    <row r="58" spans="2:8" ht="15.75" x14ac:dyDescent="0.25">
      <c r="B58" s="43" t="s">
        <v>65</v>
      </c>
      <c r="C58" s="24"/>
      <c r="D58" s="4" t="s">
        <v>57</v>
      </c>
      <c r="E58" s="2" t="s">
        <v>58</v>
      </c>
      <c r="F58" s="67">
        <v>200</v>
      </c>
      <c r="G58" s="7">
        <v>10</v>
      </c>
      <c r="H58" s="7"/>
    </row>
    <row r="59" spans="2:8" ht="15.75" x14ac:dyDescent="0.25">
      <c r="B59" s="43" t="s">
        <v>66</v>
      </c>
      <c r="C59" s="38"/>
      <c r="D59" s="14"/>
      <c r="E59" s="15" t="s">
        <v>79</v>
      </c>
      <c r="F59" s="71"/>
      <c r="G59" s="46">
        <f>G60</f>
        <v>150</v>
      </c>
      <c r="H59" s="46">
        <f>H60</f>
        <v>0</v>
      </c>
    </row>
    <row r="60" spans="2:8" ht="15.75" x14ac:dyDescent="0.25">
      <c r="B60" s="64"/>
      <c r="C60" s="38"/>
      <c r="D60" s="14" t="s">
        <v>55</v>
      </c>
      <c r="E60" s="15" t="s">
        <v>67</v>
      </c>
      <c r="F60" s="71">
        <v>200</v>
      </c>
      <c r="G60" s="7">
        <v>150</v>
      </c>
      <c r="H60" s="7"/>
    </row>
    <row r="61" spans="2:8" ht="31.5" x14ac:dyDescent="0.25">
      <c r="B61" s="50" t="s">
        <v>80</v>
      </c>
      <c r="C61" s="39"/>
      <c r="D61" s="14"/>
      <c r="E61" s="16" t="s">
        <v>59</v>
      </c>
      <c r="F61" s="71"/>
      <c r="G61" s="46">
        <f>G62</f>
        <v>15</v>
      </c>
      <c r="H61" s="46">
        <f>H62</f>
        <v>0</v>
      </c>
    </row>
    <row r="62" spans="2:8" ht="15.75" x14ac:dyDescent="0.25">
      <c r="B62" s="43" t="s">
        <v>81</v>
      </c>
      <c r="C62" s="38"/>
      <c r="D62" s="14" t="s">
        <v>55</v>
      </c>
      <c r="E62" s="15" t="s">
        <v>60</v>
      </c>
      <c r="F62" s="71">
        <v>200</v>
      </c>
      <c r="G62" s="7">
        <v>15</v>
      </c>
      <c r="H62" s="7"/>
    </row>
    <row r="63" spans="2:8" ht="18.75" x14ac:dyDescent="0.3">
      <c r="B63" s="50" t="s">
        <v>82</v>
      </c>
      <c r="C63" s="39"/>
      <c r="D63" s="17"/>
      <c r="E63" s="16" t="s">
        <v>68</v>
      </c>
      <c r="F63" s="72"/>
      <c r="G63" s="6">
        <f>G64</f>
        <v>1910.9</v>
      </c>
      <c r="H63" s="6">
        <f>H64</f>
        <v>0</v>
      </c>
    </row>
    <row r="64" spans="2:8" ht="31.5" x14ac:dyDescent="0.25">
      <c r="B64" s="43" t="s">
        <v>94</v>
      </c>
      <c r="C64" s="38"/>
      <c r="D64" s="22" t="s">
        <v>43</v>
      </c>
      <c r="E64" s="15" t="s">
        <v>69</v>
      </c>
      <c r="F64" s="71">
        <v>200</v>
      </c>
      <c r="G64" s="7">
        <v>1910.9</v>
      </c>
      <c r="H64" s="7"/>
    </row>
    <row r="65" spans="2:8" ht="15.75" x14ac:dyDescent="0.25">
      <c r="B65" s="65" t="s">
        <v>83</v>
      </c>
      <c r="C65" s="40"/>
      <c r="D65" s="14" t="s">
        <v>61</v>
      </c>
      <c r="E65" s="18" t="s">
        <v>62</v>
      </c>
      <c r="F65" s="73">
        <v>800</v>
      </c>
      <c r="G65" s="19"/>
      <c r="H65" s="19"/>
    </row>
    <row r="66" spans="2:8" ht="15.75" x14ac:dyDescent="0.25">
      <c r="B66" s="52" t="s">
        <v>63</v>
      </c>
      <c r="C66" s="27"/>
      <c r="D66" s="4"/>
      <c r="E66" s="5"/>
      <c r="F66" s="68"/>
      <c r="G66" s="6">
        <f>G6+G12+G40+G65+G61+G63</f>
        <v>13124</v>
      </c>
      <c r="H66" s="6">
        <f>H6+H12+H40+H65+H61+H63</f>
        <v>1131.4000000000001</v>
      </c>
    </row>
    <row r="68" spans="2:8" ht="15.75" x14ac:dyDescent="0.25">
      <c r="B68" s="101"/>
      <c r="C68" s="101"/>
      <c r="D68" s="101"/>
    </row>
    <row r="69" spans="2:8" x14ac:dyDescent="0.25">
      <c r="G69" s="42"/>
      <c r="H69" s="42"/>
    </row>
    <row r="70" spans="2:8" x14ac:dyDescent="0.25">
      <c r="G70" s="42"/>
      <c r="H70" s="42"/>
    </row>
  </sheetData>
  <mergeCells count="46">
    <mergeCell ref="B14:B15"/>
    <mergeCell ref="D14:D15"/>
    <mergeCell ref="B68:D68"/>
    <mergeCell ref="B40:B41"/>
    <mergeCell ref="D40:D41"/>
    <mergeCell ref="B42:B43"/>
    <mergeCell ref="B1:G2"/>
    <mergeCell ref="B3:G3"/>
    <mergeCell ref="G7:G8"/>
    <mergeCell ref="B7:B8"/>
    <mergeCell ref="D7:D8"/>
    <mergeCell ref="E7:E8"/>
    <mergeCell ref="F7:F8"/>
    <mergeCell ref="F40:F41"/>
    <mergeCell ref="G40:G41"/>
    <mergeCell ref="B25:B27"/>
    <mergeCell ref="D25:D27"/>
    <mergeCell ref="E25:E27"/>
    <mergeCell ref="F25:F27"/>
    <mergeCell ref="E40:E41"/>
    <mergeCell ref="B19:B20"/>
    <mergeCell ref="D19:D20"/>
    <mergeCell ref="E19:E20"/>
    <mergeCell ref="F19:F20"/>
    <mergeCell ref="G19:G20"/>
    <mergeCell ref="B32:B33"/>
    <mergeCell ref="D32:D33"/>
    <mergeCell ref="E32:E33"/>
    <mergeCell ref="F32:F33"/>
    <mergeCell ref="G32:G33"/>
    <mergeCell ref="G4:H4"/>
    <mergeCell ref="D42:D43"/>
    <mergeCell ref="E42:E43"/>
    <mergeCell ref="F42:F43"/>
    <mergeCell ref="G42:G43"/>
    <mergeCell ref="H7:H8"/>
    <mergeCell ref="H14:H15"/>
    <mergeCell ref="H19:H20"/>
    <mergeCell ref="H25:H27"/>
    <mergeCell ref="H32:H33"/>
    <mergeCell ref="H40:H41"/>
    <mergeCell ref="H42:H43"/>
    <mergeCell ref="G25:G27"/>
    <mergeCell ref="E14:E15"/>
    <mergeCell ref="F14:F15"/>
    <mergeCell ref="G14:G15"/>
  </mergeCells>
  <pageMargins left="0.70866141732283472" right="0.23622047244094491" top="0.51181102362204722" bottom="0.55118110236220474" header="0.31496062992125984" footer="0.31496062992125984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Екатерина</cp:lastModifiedBy>
  <cp:lastPrinted>2023-04-11T08:10:11Z</cp:lastPrinted>
  <dcterms:created xsi:type="dcterms:W3CDTF">2015-06-05T18:17:20Z</dcterms:created>
  <dcterms:modified xsi:type="dcterms:W3CDTF">2023-04-12T05:10:42Z</dcterms:modified>
</cp:coreProperties>
</file>